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3"/>
  </bookViews>
  <sheets>
    <sheet name="JAN 08 " sheetId="1" r:id="rId1"/>
    <sheet name="FEB 08" sheetId="2" r:id="rId2"/>
    <sheet name="MAR 08" sheetId="3" r:id="rId3"/>
    <sheet name="APR 08" sheetId="4" state="hidden" r:id="rId4"/>
    <sheet name="MAY 08" sheetId="5" state="hidden" r:id="rId5"/>
    <sheet name="JUNE 08" sheetId="6" state="hidden" r:id="rId6"/>
    <sheet name="JULY 08" sheetId="7" state="hidden" r:id="rId7"/>
    <sheet name="AUG 08" sheetId="8" state="hidden" r:id="rId8"/>
    <sheet name="SEPT 08" sheetId="9" state="hidden" r:id="rId9"/>
    <sheet name="OCT 08" sheetId="10" state="hidden" r:id="rId10"/>
    <sheet name="NOV 08" sheetId="11" state="hidden" r:id="rId11"/>
    <sheet name="DEC 08" sheetId="12" state="hidden" r:id="rId12"/>
    <sheet name="APRIL 08" sheetId="13" r:id="rId13"/>
    <sheet name="MAY-08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<sst xmlns="http://schemas.openxmlformats.org/spreadsheetml/2006/main" count="766" uniqueCount="96">
  <si>
    <t xml:space="preserve"> </t>
  </si>
  <si>
    <t>R</t>
  </si>
  <si>
    <t>GREEN SHEET</t>
  </si>
  <si>
    <t>CFL REPORT</t>
  </si>
  <si>
    <t>TOTAL % RECYCLED FROM CFL &amp; UVDS CURBSIDE</t>
  </si>
  <si>
    <t>UVDS &amp; UVR DIVERSION RATE</t>
  </si>
  <si>
    <t>UVDS CURBSIDE RECYCLE TONS (from Whitehall Lane Facility daily bale report)</t>
  </si>
  <si>
    <t>UVDS GREEN/WOOD to CFL</t>
  </si>
  <si>
    <t>UVR GREEN/WOOD to CFL</t>
  </si>
  <si>
    <t xml:space="preserve">UVR  ASPHALT / DIRT / CONCRETE </t>
  </si>
  <si>
    <t>UVDS tons disposed at CFL</t>
  </si>
  <si>
    <t>UVDS/UVR Generation = disposal plus recycling (lines 3 &amp; 7)</t>
  </si>
  <si>
    <t>UVDS/UVR Diversion Rate (recycling divided by generation)</t>
  </si>
  <si>
    <t>CFL DIVERSION RATE</t>
  </si>
  <si>
    <t>PUBLIC DELIVERED GREEN / WOOD WASTE</t>
  </si>
  <si>
    <t xml:space="preserve">PUBLIC DELIVERED WHITE METALS </t>
  </si>
  <si>
    <t>Public tons disposed</t>
  </si>
  <si>
    <t>CFL/Public Generation = disposal plus recycling (line 14)</t>
  </si>
  <si>
    <t>CFL/Public Diversion Rate (recycling divided by generation)</t>
  </si>
  <si>
    <t>COMBINED UVDS/UVR/CFL DIVERSION RATE</t>
  </si>
  <si>
    <t>TOTAL TONS DISPOSED AT CFL</t>
  </si>
  <si>
    <t>TOTAL TONS DIVERTED  UVDS/UVR/CFL</t>
  </si>
  <si>
    <t xml:space="preserve">TOTAL GENERATION </t>
  </si>
  <si>
    <t>DIVERSION RATE</t>
  </si>
  <si>
    <t>NOTES:</t>
  </si>
  <si>
    <t>Green sheet = monthly summary of Daily Bale Report of Curbside Recyclables at Whitehall Lane recycling facility</t>
  </si>
  <si>
    <t>CFL REPORT = CLOVER FLAT LANDFILL MONTHLY REPORT</t>
  </si>
  <si>
    <t xml:space="preserve">UVDS = UPPER VALLEY DISPOSAL SERVICE </t>
  </si>
  <si>
    <r>
      <t xml:space="preserve">UVR = UPPER VALLEY RECYCLE    </t>
    </r>
    <r>
      <rPr>
        <b/>
        <sz val="12"/>
        <rFont val="Arial"/>
        <family val="2"/>
      </rPr>
      <t>UVR is a separate entity that services large volume generators or source separated recyclable materials such as cardboard, glass, steel, scrap metal, and pomace</t>
    </r>
  </si>
  <si>
    <r>
      <t xml:space="preserve">CURBSIDE RECYCLING </t>
    </r>
    <r>
      <rPr>
        <b/>
        <sz val="12"/>
        <rFont val="Arial"/>
        <family val="2"/>
      </rPr>
      <t>refers to single stream collection where all recyclables are combined and collected in a single cart</t>
    </r>
  </si>
  <si>
    <r>
      <t>UVDS &amp; UVR &amp; CFL DIVERSION SUMMARY</t>
    </r>
    <r>
      <rPr>
        <b/>
        <sz val="20"/>
        <color indexed="57"/>
        <rFont val="Arial"/>
        <family val="2"/>
      </rPr>
      <t xml:space="preserve"> 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</si>
  <si>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18.7</t>
    </r>
  </si>
  <si>
    <t>AUGUST  2007</t>
  </si>
  <si>
    <t>SEPTEMBER 2007</t>
  </si>
  <si>
    <r>
      <t xml:space="preserve">PUBLIC DELIVERED CRT/TVs/Electronics          </t>
    </r>
    <r>
      <rPr>
        <b/>
        <u val="single"/>
        <sz val="14"/>
        <color indexed="10"/>
        <rFont val="Arial"/>
        <family val="2"/>
      </rPr>
      <t>0.00</t>
    </r>
    <r>
      <rPr>
        <b/>
        <sz val="14"/>
        <rFont val="Arial"/>
        <family val="2"/>
      </rPr>
      <t xml:space="preserve">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</si>
  <si>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 (</t>
    </r>
    <r>
      <rPr>
        <b/>
        <u val="single"/>
        <sz val="14"/>
        <color indexed="10"/>
        <rFont val="Arial"/>
        <family val="2"/>
      </rPr>
      <t>81.00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</si>
  <si>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29.60</t>
    </r>
  </si>
  <si>
    <r>
      <t xml:space="preserve">PUBLIC DELIVERED CRT/TVs/Electronics             </t>
    </r>
    <r>
      <rPr>
        <b/>
        <u val="single"/>
        <sz val="14"/>
        <color indexed="10"/>
        <rFont val="Arial"/>
        <family val="2"/>
      </rPr>
      <t>.10</t>
    </r>
    <r>
      <rPr>
        <b/>
        <sz val="14"/>
        <rFont val="Arial"/>
        <family val="2"/>
      </rPr>
      <t xml:space="preserve">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</si>
  <si>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( 78.85 ) </t>
    </r>
    <r>
      <rPr>
        <b/>
        <sz val="14"/>
        <rFont val="Arial"/>
        <family val="2"/>
      </rPr>
      <t>including UVDS chip &amp; grind</t>
    </r>
    <r>
      <rPr>
        <b/>
        <sz val="14"/>
        <color indexed="10"/>
        <rFont val="Arial"/>
        <family val="2"/>
      </rPr>
      <t>.</t>
    </r>
  </si>
  <si>
    <r>
      <t xml:space="preserve">PUBLIC DELIVERED OIL, BATTERIES, TIRES      </t>
    </r>
    <r>
      <rPr>
        <b/>
        <sz val="14"/>
        <color indexed="10"/>
        <rFont val="Arial"/>
        <family val="2"/>
      </rPr>
      <t>2.10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</si>
  <si>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( 78.79 )</t>
    </r>
    <r>
      <rPr>
        <b/>
        <sz val="14"/>
        <rFont val="Arial"/>
        <family val="2"/>
      </rPr>
      <t xml:space="preserve"> including UVDS chip &amp; grind.</t>
    </r>
  </si>
  <si>
    <r>
      <t xml:space="preserve">PUBLIC DELIVERED CRT/TVs/Electronics    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0.00</t>
    </r>
    <r>
      <rPr>
        <b/>
        <sz val="14"/>
        <color indexed="10"/>
        <rFont val="Arial"/>
        <family val="2"/>
      </rPr>
      <t xml:space="preserve">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</si>
  <si>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95.42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</si>
  <si>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</t>
    </r>
    <r>
      <rPr>
        <b/>
        <u val="single"/>
        <sz val="14"/>
        <color indexed="10"/>
        <rFont val="Arial"/>
        <family val="2"/>
      </rPr>
      <t>5.57</t>
    </r>
    <r>
      <rPr>
        <b/>
        <sz val="14"/>
        <rFont val="Arial"/>
        <family val="2"/>
      </rPr>
      <t xml:space="preserve"> 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</si>
  <si>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11.20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</si>
  <si>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 (82.84)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</si>
  <si>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5.89</t>
    </r>
    <r>
      <rPr>
        <b/>
        <sz val="14"/>
        <color indexed="10"/>
        <rFont val="Arial"/>
        <family val="2"/>
      </rPr>
      <t xml:space="preserve"> 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</si>
  <si>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3.52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</si>
  <si>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_54.10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</si>
  <si>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    </t>
    </r>
    <r>
      <rPr>
        <b/>
        <u val="single"/>
        <sz val="14"/>
        <color indexed="10"/>
        <rFont val="Arial"/>
        <family val="2"/>
      </rPr>
      <t xml:space="preserve"> 2.99</t>
    </r>
    <r>
      <rPr>
        <b/>
        <sz val="14"/>
        <rFont val="Arial"/>
        <family val="2"/>
      </rPr>
      <t xml:space="preserve">    </t>
    </r>
  </si>
  <si>
    <r>
      <t xml:space="preserve">PUBLIC DELIVERED OIL, BATTERIES, TIRES          </t>
    </r>
    <r>
      <rPr>
        <b/>
        <u val="single"/>
        <sz val="14"/>
        <color indexed="10"/>
        <rFont val="Arial"/>
        <family val="2"/>
      </rPr>
      <t xml:space="preserve"> 3.33</t>
    </r>
    <r>
      <rPr>
        <b/>
        <sz val="14"/>
        <rFont val="Arial"/>
        <family val="2"/>
      </rPr>
      <t xml:space="preserve">  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</si>
  <si>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66.00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</si>
  <si>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     </t>
    </r>
    <r>
      <rPr>
        <b/>
        <u val="single"/>
        <sz val="14"/>
        <color indexed="10"/>
        <rFont val="Arial"/>
        <family val="2"/>
      </rPr>
      <t xml:space="preserve"> 5.43</t>
    </r>
    <r>
      <rPr>
        <b/>
        <sz val="14"/>
        <rFont val="Arial"/>
        <family val="2"/>
      </rPr>
      <t xml:space="preserve">    </t>
    </r>
  </si>
  <si>
    <r>
      <t xml:space="preserve">PUBLIC DELIVERED OIL, BATTERIES, TIRES           </t>
    </r>
    <r>
      <rPr>
        <b/>
        <u val="single"/>
        <sz val="14"/>
        <color indexed="10"/>
        <rFont val="Arial"/>
        <family val="2"/>
      </rPr>
      <t xml:space="preserve"> 3.46</t>
    </r>
    <r>
      <rPr>
        <b/>
        <sz val="14"/>
        <rFont val="Arial"/>
        <family val="2"/>
      </rPr>
      <t xml:space="preserve">   </t>
    </r>
  </si>
  <si>
    <t>UVDS GREEN/WOOD for Composting</t>
  </si>
  <si>
    <t xml:space="preserve">UVR GREEN/WOOD for composting </t>
  </si>
  <si>
    <t xml:space="preserve">PUBLIC DELIVERED ASPHALT </t>
  </si>
  <si>
    <t xml:space="preserve">PUBLIC DELIVERED DIRT </t>
  </si>
  <si>
    <t>PUBLIC DELIVERED CONCRETE</t>
  </si>
  <si>
    <t>CFL/Public Generation = disposal plus recycling (line 15)</t>
  </si>
  <si>
    <t>PUBLIC DELIVERED ASPHALT</t>
  </si>
  <si>
    <t xml:space="preserve">PUBLIC DELIVERED  DIRT </t>
  </si>
  <si>
    <t xml:space="preserve">PUBLIC DELIVERED  CONCRETE </t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</si>
  <si>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</t>
    </r>
    <r>
      <rPr>
        <b/>
        <u val="single"/>
        <sz val="14"/>
        <color indexed="10"/>
        <rFont val="Arial"/>
        <family val="2"/>
      </rPr>
      <t>102.60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</si>
  <si>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                   </t>
    </r>
    <r>
      <rPr>
        <b/>
        <u val="single"/>
        <sz val="14"/>
        <color indexed="10"/>
        <rFont val="Arial"/>
        <family val="2"/>
      </rPr>
      <t xml:space="preserve"> 45.37</t>
    </r>
    <r>
      <rPr>
        <b/>
        <sz val="14"/>
        <rFont val="Arial"/>
        <family val="2"/>
      </rPr>
      <t xml:space="preserve">   </t>
    </r>
  </si>
  <si>
    <r>
      <t xml:space="preserve">PUBLIC DELIVERED / Drip Hose                                     </t>
    </r>
    <r>
      <rPr>
        <b/>
        <u val="single"/>
        <sz val="14"/>
        <color indexed="10"/>
        <rFont val="Arial"/>
        <family val="2"/>
      </rPr>
      <t xml:space="preserve">   28.50</t>
    </r>
    <r>
      <rPr>
        <b/>
        <sz val="14"/>
        <rFont val="Arial"/>
        <family val="2"/>
      </rPr>
      <t xml:space="preserve">    </t>
    </r>
  </si>
  <si>
    <r>
      <t xml:space="preserve">UVR TONS COMMERCIAL RECYCLE TONS (from Whitehall Lane Facility - Includes all CFL recyclable materials  </t>
    </r>
    <r>
      <rPr>
        <b/>
        <sz val="14"/>
        <color indexed="10"/>
        <rFont val="Arial"/>
        <family val="2"/>
      </rPr>
      <t>92.95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 xml:space="preserve"> including UVDS chip &amp; grind.</t>
    </r>
  </si>
  <si>
    <r>
      <t xml:space="preserve">PUBLIC DELIVERED OIL, BATTERIES, TIRES            </t>
    </r>
    <r>
      <rPr>
        <b/>
        <u val="single"/>
        <sz val="14"/>
        <color indexed="10"/>
        <rFont val="Arial"/>
        <family val="2"/>
      </rPr>
      <t xml:space="preserve"> 25.55</t>
    </r>
    <r>
      <rPr>
        <b/>
        <sz val="14"/>
        <rFont val="Arial"/>
        <family val="2"/>
      </rPr>
      <t xml:space="preserve">   </t>
    </r>
  </si>
  <si>
    <r>
      <t xml:space="preserve">PUBLIC DELIVERED CRT/TVs/Electronics                </t>
    </r>
    <r>
      <rPr>
        <b/>
        <u val="single"/>
        <sz val="14"/>
        <color indexed="10"/>
        <rFont val="Arial"/>
        <family val="2"/>
      </rPr>
      <t xml:space="preserve"> 8.90</t>
    </r>
    <r>
      <rPr>
        <b/>
        <sz val="14"/>
        <rFont val="Arial"/>
        <family val="2"/>
      </rPr>
      <t xml:space="preserve">    </t>
    </r>
  </si>
  <si>
    <t>JANUARY 2008</t>
  </si>
  <si>
    <t>FEBRUARY  2008</t>
  </si>
  <si>
    <t>MARCH  2008</t>
  </si>
  <si>
    <t>APRIL  2008</t>
  </si>
  <si>
    <t>MAY 2008</t>
  </si>
  <si>
    <t>JUNE  2008</t>
  </si>
  <si>
    <t>JULY  2008</t>
  </si>
  <si>
    <t>NOT IN USE</t>
  </si>
  <si>
    <t>DECEMBER  2008</t>
  </si>
  <si>
    <t>OCTOBER  2008</t>
  </si>
  <si>
    <t>NOVEMBER  2008</t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</si>
  <si>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 xml:space="preserve">(88.38)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</si>
  <si>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</t>
    </r>
    <r>
      <rPr>
        <b/>
        <sz val="14"/>
        <color indexed="10"/>
        <rFont val="Arial"/>
        <family val="2"/>
      </rPr>
      <t xml:space="preserve"> 7.24</t>
    </r>
    <r>
      <rPr>
        <b/>
        <sz val="14"/>
        <rFont val="Arial"/>
        <family val="2"/>
      </rPr>
      <t xml:space="preserve"> </t>
    </r>
  </si>
  <si>
    <r>
      <t xml:space="preserve">PUBLIC DELIVERED OIL, BATTERIES, TIRES     </t>
    </r>
    <r>
      <rPr>
        <b/>
        <u val="single"/>
        <sz val="14"/>
        <color indexed="10"/>
        <rFont val="Arial"/>
        <family val="2"/>
      </rPr>
      <t xml:space="preserve"> 2.80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</si>
  <si>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(61.30)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including UVDS chip &amp; grind.</t>
    </r>
  </si>
  <si>
    <t>PUBLIC DELIVERED OIL, BATTERIES, TIRES, PAINT     0.00</t>
  </si>
  <si>
    <t xml:space="preserve">PUBLIC DELIVERED CRT/TVs/Electronics                     0.00 </t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</si>
  <si>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(72.50) 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</si>
  <si>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     </t>
    </r>
    <r>
      <rPr>
        <b/>
        <sz val="14"/>
        <color indexed="10"/>
        <rFont val="Arial"/>
        <family val="2"/>
      </rPr>
      <t xml:space="preserve">   4.00</t>
    </r>
  </si>
  <si>
    <r>
      <t xml:space="preserve">PUBLIC DELIVERED CRT/TVs/Electronics           </t>
    </r>
    <r>
      <rPr>
        <b/>
        <sz val="14"/>
        <color indexed="10"/>
        <rFont val="Arial"/>
        <family val="2"/>
      </rPr>
      <t xml:space="preserve"> 6.50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</si>
  <si>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(71.10) 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</si>
  <si>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 </t>
    </r>
    <r>
      <rPr>
        <b/>
        <sz val="14"/>
        <color indexed="10"/>
        <rFont val="Arial"/>
        <family val="2"/>
      </rPr>
      <t xml:space="preserve"> 5.51 </t>
    </r>
  </si>
  <si>
    <r>
      <t xml:space="preserve">PUBLIC DELIVERED OIL, BATTERIES, TIRES     </t>
    </r>
    <r>
      <rPr>
        <b/>
        <sz val="14"/>
        <color indexed="10"/>
        <rFont val="Arial"/>
        <family val="2"/>
      </rPr>
      <t xml:space="preserve">   0.00</t>
    </r>
  </si>
  <si>
    <t>May  2008</t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</si>
  <si>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(94.40) 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</si>
  <si>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     </t>
    </r>
    <r>
      <rPr>
        <b/>
        <sz val="14"/>
        <color indexed="10"/>
        <rFont val="Arial"/>
        <family val="2"/>
      </rPr>
      <t xml:space="preserve">   18.50</t>
    </r>
  </si>
  <si>
    <r>
      <t xml:space="preserve">PUBLIC DELIVERED CRT/TVs/Electronics             </t>
    </r>
    <r>
      <rPr>
        <b/>
        <sz val="14"/>
        <color indexed="10"/>
        <rFont val="Arial"/>
        <family val="2"/>
      </rPr>
      <t xml:space="preserve"> 0.00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</si>
</sst>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0000"/>
  </numFmts>
  <fonts count="50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4"/>
      <color indexed="12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20"/>
      <color indexed="57"/>
      <name val="Arial"/>
      <family val="2"/>
    </font>
    <font>
      <b/>
      <i/>
      <sz val="16"/>
      <name val="Arial"/>
      <family val="2"/>
    </font>
    <font>
      <b/>
      <u val="single"/>
      <sz val="14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right"/>
    </xf>
    <xf numFmtId="10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/>
    </xf>
    <xf numFmtId="14" fontId="8" fillId="34" borderId="10" xfId="0" applyNumberFormat="1" applyFont="1" applyFill="1" applyBorder="1" applyAlignment="1">
      <alignment horizontal="left"/>
    </xf>
    <xf numFmtId="2" fontId="8" fillId="34" borderId="11" xfId="0" applyNumberFormat="1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wrapText="1"/>
    </xf>
    <xf numFmtId="2" fontId="7" fillId="33" borderId="12" xfId="0" applyNumberFormat="1" applyFont="1" applyFill="1" applyBorder="1" applyAlignment="1">
      <alignment horizontal="right"/>
    </xf>
    <xf numFmtId="10" fontId="4" fillId="0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/>
    </xf>
    <xf numFmtId="10" fontId="3" fillId="0" borderId="0" xfId="0" applyNumberFormat="1" applyFont="1" applyFill="1" applyAlignment="1">
      <alignment/>
    </xf>
    <xf numFmtId="9" fontId="3" fillId="0" borderId="10" xfId="57" applyFont="1" applyFill="1" applyBorder="1" applyAlignment="1">
      <alignment/>
    </xf>
    <xf numFmtId="9" fontId="3" fillId="0" borderId="0" xfId="57" applyFont="1" applyFill="1" applyAlignment="1">
      <alignment/>
    </xf>
    <xf numFmtId="0" fontId="1" fillId="0" borderId="0" xfId="0" applyFont="1" applyFill="1" applyBorder="1" applyAlignment="1">
      <alignment/>
    </xf>
    <xf numFmtId="2" fontId="3" fillId="0" borderId="13" xfId="0" applyNumberFormat="1" applyFont="1" applyFill="1" applyBorder="1" applyAlignment="1">
      <alignment horizontal="right"/>
    </xf>
    <xf numFmtId="9" fontId="3" fillId="0" borderId="10" xfId="57" applyFont="1" applyFill="1" applyBorder="1" applyAlignment="1">
      <alignment horizontal="right"/>
    </xf>
    <xf numFmtId="10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9" fontId="3" fillId="0" borderId="0" xfId="57" applyFont="1" applyFill="1" applyBorder="1" applyAlignment="1">
      <alignment horizontal="right"/>
    </xf>
    <xf numFmtId="0" fontId="13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wrapText="1"/>
    </xf>
    <xf numFmtId="14" fontId="15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7%20Green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7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7%20CFL%20%20monthly%20reports%20%20%20Z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8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08%20Green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8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7 WO chip"/>
    </sheetNames>
    <sheetDataSet>
      <sheetData sheetId="0">
        <row r="37">
          <cell r="J37">
            <v>269.2018400435711</v>
          </cell>
        </row>
        <row r="52">
          <cell r="J52">
            <v>832.2091894926475</v>
          </cell>
        </row>
      </sheetData>
      <sheetData sheetId="1">
        <row r="37">
          <cell r="L37">
            <v>355.5021696203781</v>
          </cell>
          <cell r="N37">
            <v>338.25515384712264</v>
          </cell>
          <cell r="R37">
            <v>339.5929452032574</v>
          </cell>
          <cell r="T37">
            <v>333.66692674060226</v>
          </cell>
          <cell r="V37">
            <v>292.0090399280355</v>
          </cell>
          <cell r="X37">
            <v>321.00845239151664</v>
          </cell>
          <cell r="Z37">
            <v>345.86658253847503</v>
          </cell>
        </row>
        <row r="51">
          <cell r="L51">
            <v>704.8807597373748</v>
          </cell>
          <cell r="N51">
            <v>845.649995</v>
          </cell>
          <cell r="R51">
            <v>1564.23</v>
          </cell>
          <cell r="T51">
            <v>815.8100000000001</v>
          </cell>
          <cell r="V51">
            <v>865.9399999999999</v>
          </cell>
          <cell r="X51">
            <v>1465.400014257402</v>
          </cell>
          <cell r="Z51">
            <v>1111.6799999999998</v>
          </cell>
          <cell r="AB51">
            <v>1080.69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1">
        <row r="30">
          <cell r="D30">
            <v>0</v>
          </cell>
        </row>
      </sheetData>
      <sheetData sheetId="2">
        <row r="31">
          <cell r="D31">
            <v>0</v>
          </cell>
        </row>
      </sheetData>
      <sheetData sheetId="3">
        <row r="5">
          <cell r="D5">
            <v>780.9</v>
          </cell>
        </row>
        <row r="6">
          <cell r="D6">
            <v>2064.64</v>
          </cell>
        </row>
        <row r="10">
          <cell r="D10">
            <v>236.86</v>
          </cell>
        </row>
        <row r="11">
          <cell r="D11">
            <v>96.83</v>
          </cell>
        </row>
        <row r="12">
          <cell r="D12">
            <v>136.14</v>
          </cell>
        </row>
        <row r="28">
          <cell r="D28">
            <v>80.96000000000001</v>
          </cell>
        </row>
        <row r="30">
          <cell r="D30">
            <v>81.33</v>
          </cell>
        </row>
      </sheetData>
      <sheetData sheetId="4">
        <row r="5">
          <cell r="D5">
            <v>946.62</v>
          </cell>
        </row>
        <row r="6">
          <cell r="D6">
            <v>2352.24</v>
          </cell>
        </row>
        <row r="28">
          <cell r="D28">
            <v>78.85000000000001</v>
          </cell>
        </row>
        <row r="30">
          <cell r="D30">
            <v>128.27</v>
          </cell>
        </row>
      </sheetData>
      <sheetData sheetId="6">
        <row r="5">
          <cell r="D5">
            <v>1003.7</v>
          </cell>
        </row>
        <row r="6">
          <cell r="D6">
            <v>2596.8</v>
          </cell>
        </row>
        <row r="10">
          <cell r="D10">
            <v>195.84</v>
          </cell>
        </row>
        <row r="11">
          <cell r="D11">
            <v>108.97000000000001</v>
          </cell>
        </row>
        <row r="12">
          <cell r="D12">
            <v>157.22</v>
          </cell>
        </row>
        <row r="28">
          <cell r="D28">
            <v>95.42</v>
          </cell>
        </row>
        <row r="30">
          <cell r="D30">
            <v>166.46</v>
          </cell>
        </row>
      </sheetData>
      <sheetData sheetId="7">
        <row r="5">
          <cell r="D5">
            <v>1039.75</v>
          </cell>
        </row>
        <row r="6">
          <cell r="D6">
            <v>2499.95</v>
          </cell>
        </row>
        <row r="10">
          <cell r="D10">
            <v>174</v>
          </cell>
        </row>
        <row r="11">
          <cell r="D11">
            <v>139.67</v>
          </cell>
        </row>
        <row r="12">
          <cell r="D12">
            <v>87.08</v>
          </cell>
        </row>
        <row r="28">
          <cell r="D28">
            <v>82.84000000000002</v>
          </cell>
        </row>
        <row r="30">
          <cell r="D30">
            <v>143.78</v>
          </cell>
        </row>
      </sheetData>
      <sheetData sheetId="8">
        <row r="5">
          <cell r="D5">
            <v>868.31</v>
          </cell>
        </row>
        <row r="6">
          <cell r="D6">
            <v>2394.2</v>
          </cell>
        </row>
        <row r="10">
          <cell r="D10">
            <v>81.98</v>
          </cell>
        </row>
        <row r="11">
          <cell r="D11">
            <v>77.97</v>
          </cell>
        </row>
        <row r="12">
          <cell r="D12">
            <v>110.06</v>
          </cell>
        </row>
        <row r="28">
          <cell r="D28">
            <v>54.13700000000001</v>
          </cell>
        </row>
        <row r="30">
          <cell r="D30">
            <v>162.21</v>
          </cell>
        </row>
      </sheetData>
      <sheetData sheetId="9">
        <row r="5">
          <cell r="D5">
            <v>811.21</v>
          </cell>
        </row>
        <row r="6">
          <cell r="D6">
            <v>2501.62</v>
          </cell>
        </row>
        <row r="10">
          <cell r="D10">
            <v>70.61</v>
          </cell>
        </row>
        <row r="11">
          <cell r="D11">
            <v>72.21000000000001</v>
          </cell>
        </row>
        <row r="13">
          <cell r="D13">
            <v>73.41</v>
          </cell>
        </row>
        <row r="31">
          <cell r="D31">
            <v>100.04</v>
          </cell>
        </row>
        <row r="33">
          <cell r="D33">
            <v>375.75</v>
          </cell>
        </row>
        <row r="34">
          <cell r="D34">
            <v>44.88</v>
          </cell>
        </row>
        <row r="35">
          <cell r="D35">
            <v>19.39</v>
          </cell>
        </row>
      </sheetData>
      <sheetData sheetId="10">
        <row r="5">
          <cell r="D5">
            <v>876.34</v>
          </cell>
        </row>
        <row r="6">
          <cell r="D6">
            <v>2512.69</v>
          </cell>
        </row>
        <row r="10">
          <cell r="D10">
            <v>73.13</v>
          </cell>
        </row>
        <row r="11">
          <cell r="D11">
            <v>113.71</v>
          </cell>
        </row>
        <row r="13">
          <cell r="D13">
            <v>123.99</v>
          </cell>
        </row>
        <row r="31">
          <cell r="D31">
            <v>97.06</v>
          </cell>
        </row>
        <row r="32">
          <cell r="D32">
            <v>0</v>
          </cell>
        </row>
        <row r="33">
          <cell r="D33">
            <v>78.59</v>
          </cell>
        </row>
        <row r="34">
          <cell r="D34">
            <v>45.2</v>
          </cell>
        </row>
        <row r="35">
          <cell r="D35">
            <v>24.97</v>
          </cell>
        </row>
      </sheetData>
      <sheetData sheetId="11">
        <row r="5">
          <cell r="D5">
            <v>543.53</v>
          </cell>
        </row>
        <row r="6">
          <cell r="D6">
            <v>2075.66</v>
          </cell>
        </row>
        <row r="10">
          <cell r="D10">
            <v>291.9</v>
          </cell>
        </row>
        <row r="11">
          <cell r="D11">
            <v>41.66</v>
          </cell>
        </row>
        <row r="13">
          <cell r="D13">
            <v>71.41</v>
          </cell>
        </row>
        <row r="31">
          <cell r="D31">
            <v>32.16</v>
          </cell>
        </row>
        <row r="32">
          <cell r="D32">
            <v>0</v>
          </cell>
        </row>
        <row r="33">
          <cell r="D33">
            <v>60.94</v>
          </cell>
        </row>
        <row r="34">
          <cell r="D34">
            <v>27.4</v>
          </cell>
        </row>
        <row r="35">
          <cell r="D35">
            <v>15.76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5">
        <row r="7">
          <cell r="C7">
            <v>276.45000000000005</v>
          </cell>
          <cell r="D7">
            <v>119.50999999999999</v>
          </cell>
        </row>
        <row r="9">
          <cell r="D9">
            <v>86.87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</sheetNames>
    <sheetDataSet>
      <sheetData sheetId="0">
        <row r="5">
          <cell r="D5">
            <v>530.65</v>
          </cell>
        </row>
        <row r="6">
          <cell r="D6">
            <v>2423.09</v>
          </cell>
        </row>
        <row r="10">
          <cell r="D10">
            <v>72.92</v>
          </cell>
        </row>
        <row r="11">
          <cell r="D11">
            <v>87.82</v>
          </cell>
        </row>
        <row r="12">
          <cell r="D12">
            <v>54.49</v>
          </cell>
        </row>
        <row r="13">
          <cell r="D13">
            <v>190.07</v>
          </cell>
        </row>
        <row r="14">
          <cell r="D14">
            <v>38.71</v>
          </cell>
        </row>
        <row r="32">
          <cell r="D32">
            <v>93.32</v>
          </cell>
        </row>
        <row r="33">
          <cell r="D33">
            <v>31.96</v>
          </cell>
        </row>
        <row r="34">
          <cell r="D34">
            <v>14.55</v>
          </cell>
        </row>
        <row r="35">
          <cell r="D35">
            <v>11.76</v>
          </cell>
        </row>
        <row r="36">
          <cell r="D36">
            <v>16.05</v>
          </cell>
        </row>
      </sheetData>
      <sheetData sheetId="2">
        <row r="5">
          <cell r="D5">
            <v>823.76</v>
          </cell>
        </row>
        <row r="6">
          <cell r="D6">
            <v>2272.92</v>
          </cell>
        </row>
        <row r="10">
          <cell r="D10">
            <v>87.55</v>
          </cell>
        </row>
        <row r="11">
          <cell r="D11">
            <v>139.46</v>
          </cell>
        </row>
        <row r="13">
          <cell r="D13">
            <v>51.74</v>
          </cell>
        </row>
        <row r="32">
          <cell r="D32">
            <v>202.38</v>
          </cell>
        </row>
        <row r="33">
          <cell r="D33">
            <v>54.46</v>
          </cell>
        </row>
        <row r="36">
          <cell r="D36">
            <v>20.97</v>
          </cell>
        </row>
      </sheetData>
      <sheetData sheetId="4">
        <row r="5">
          <cell r="D5">
            <v>802.59</v>
          </cell>
        </row>
        <row r="6">
          <cell r="D6">
            <v>1961.42</v>
          </cell>
        </row>
        <row r="10">
          <cell r="D10">
            <v>118.11</v>
          </cell>
        </row>
        <row r="11">
          <cell r="D11">
            <v>152.86</v>
          </cell>
        </row>
        <row r="13">
          <cell r="D13">
            <v>173.57</v>
          </cell>
        </row>
        <row r="32">
          <cell r="D32">
            <v>124.98</v>
          </cell>
        </row>
        <row r="34">
          <cell r="D34">
            <v>459.62</v>
          </cell>
        </row>
        <row r="35">
          <cell r="D35">
            <v>130.63</v>
          </cell>
        </row>
        <row r="36">
          <cell r="D36">
            <v>19.46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8 WO chip"/>
    </sheetNames>
    <sheetDataSet>
      <sheetData sheetId="0">
        <row r="37">
          <cell r="D37">
            <v>310.53237747167947</v>
          </cell>
          <cell r="F37">
            <v>268.1132772937375</v>
          </cell>
          <cell r="L37">
            <v>342.6520206871075</v>
          </cell>
        </row>
        <row r="52">
          <cell r="D52">
            <v>1356.7800000000002</v>
          </cell>
          <cell r="F52">
            <v>1279.6</v>
          </cell>
        </row>
      </sheetData>
      <sheetData sheetId="1">
        <row r="37">
          <cell r="H37">
            <v>281.0396090265023</v>
          </cell>
          <cell r="J37">
            <v>334.1910191246678</v>
          </cell>
        </row>
        <row r="52">
          <cell r="H52">
            <v>1013.6600000000001</v>
          </cell>
          <cell r="J52">
            <v>1079.04</v>
          </cell>
          <cell r="L52">
            <v>1524.2200000000003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1">
        <row r="6">
          <cell r="B6">
            <v>598.42</v>
          </cell>
          <cell r="C6">
            <v>2052.41</v>
          </cell>
        </row>
        <row r="7">
          <cell r="B7">
            <v>76.93</v>
          </cell>
          <cell r="C7">
            <v>88.54999999999998</v>
          </cell>
          <cell r="D7">
            <v>106.94</v>
          </cell>
        </row>
        <row r="8">
          <cell r="B8">
            <v>24.88</v>
          </cell>
        </row>
        <row r="9">
          <cell r="B9">
            <v>31.99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20">
      <selection activeCell="C31" sqref="C31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69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6" t="s">
        <v>0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'[5]2008'!$D$37</f>
        <v>310.53237747167947</v>
      </c>
      <c r="D7" s="13">
        <f>C7/C36</f>
        <v>0.13626042296327395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80</v>
      </c>
      <c r="C8" s="31">
        <f>'[5]2008'!$D$52</f>
        <v>1356.7800000000002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1667.3123774716796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'[4]BP JAN '!$D$10</f>
        <v>72.92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'[4]BP JAN '!$D$11</f>
        <v>87.82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'[4]BP JAN '!$D$12+'[4]BP JAN '!$D$13+'[4]BP JAN '!$D$14</f>
        <v>283.27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444.01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'[4]BP JAN '!$D$6</f>
        <v>2423.09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4534.41237747168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0.5343779520448201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'[4]BP JAN '!$D$32</f>
        <v>93.32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56</v>
      </c>
      <c r="C22" s="16">
        <f>'[4]BP JAN '!$D$33</f>
        <v>31.96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f>'[4]BP JAN '!$D$34</f>
        <v>14.55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58</v>
      </c>
      <c r="C24" s="16">
        <f>'[4]BP JAN '!$D$35</f>
        <v>11.76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'[4]BP JAN '!$D$36</f>
        <v>16.05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167.64000000000001</v>
      </c>
      <c r="D26" s="32"/>
      <c r="E26" s="32"/>
      <c r="F26" s="11"/>
      <c r="G26" s="10"/>
    </row>
    <row r="27" spans="1:7" ht="18">
      <c r="A27" s="37">
        <v>17</v>
      </c>
      <c r="B27" s="7" t="s">
        <v>82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81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'[4]BP JAN '!$D$5</f>
        <v>530.65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59</v>
      </c>
      <c r="C31" s="16">
        <f>C30+C26</f>
        <v>698.29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0.24007217631643016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2953.7400000000002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2278.9623774716797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5232.70237747168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0.43552302674107396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landscape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65" zoomScaleNormal="65" zoomScalePageLayoutView="0" workbookViewId="0" topLeftCell="A1">
      <selection activeCell="B14" sqref="B1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78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 WO chip'!$X$37</f>
        <v>321.00845239151664</v>
      </c>
      <c r="D7" s="13">
        <f>C7/C36</f>
        <v>0.1262471569484136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51</v>
      </c>
      <c r="C8" s="31">
        <f>'[1]2007 WO chip'!$X$51</f>
        <v>1465.400014257402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1786.4084666489186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54</v>
      </c>
      <c r="C11" s="15">
        <f>'[2]BP OCT'!$D$10</f>
        <v>70.61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55</v>
      </c>
      <c r="C12" s="15">
        <f>'[2]BP OCT'!$D$11</f>
        <v>72.21000000000001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OCT'!$D$13</f>
        <v>73.41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216.23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OCT'!$D$6</f>
        <v>2501.62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4504.258466648918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0.5553899756248128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OCT'!$D$31</f>
        <v>100.04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OCT'!$D$33+'[2]BP OCT'!$D$34</f>
        <v>420.63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/>
      <c r="D23" s="32"/>
      <c r="E23" s="32"/>
      <c r="F23" s="11"/>
      <c r="G23" s="10"/>
    </row>
    <row r="24" spans="1:7" ht="18">
      <c r="A24" s="37">
        <v>14</v>
      </c>
      <c r="B24" s="7" t="s">
        <v>62</v>
      </c>
      <c r="C24" s="16"/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'[2]BP OCT'!$D$35</f>
        <v>19.39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540.06</v>
      </c>
      <c r="D26" s="32"/>
      <c r="E26" s="32"/>
      <c r="F26" s="11"/>
      <c r="G26" s="10"/>
    </row>
    <row r="27" spans="1:7" ht="18">
      <c r="A27" s="37">
        <v>17</v>
      </c>
      <c r="B27" s="7" t="s">
        <v>53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52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OCT'!$D$5</f>
        <v>811.21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1351.27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0.39966846004129447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3312.83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2542.698466648919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5855.528466648919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0.43423893865963714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75" right="0.75" top="0.5" bottom="0.5" header="0.5" footer="0.5"/>
  <pageSetup fitToHeight="1" fitToWidth="1" horizontalDpi="600" verticalDpi="600" orientation="landscape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B14" sqref="B1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79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 WO chip'!$Z$37</f>
        <v>345.86658253847503</v>
      </c>
      <c r="D7" s="13">
        <f>C7/C36</f>
        <v>0.17171441235521426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63</v>
      </c>
      <c r="C8" s="31">
        <f>'[1]2007 WO chip'!$Z$51</f>
        <v>1111.6799999999998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1457.546582538475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NOV'!$D$10</f>
        <v>73.13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NOV'!$D$11</f>
        <v>113.71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NOV'!$D$13</f>
        <v>123.99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310.83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NOV'!$D$6</f>
        <v>2512.69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4281.066582538475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0.5869308387420806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NOV'!$D$31</f>
        <v>97.06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NOV'!$D$32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f>'[2]BP NOV'!$D$33</f>
        <v>78.59</v>
      </c>
      <c r="D23" s="32"/>
      <c r="E23" s="32"/>
      <c r="F23" s="11"/>
      <c r="G23" s="10"/>
    </row>
    <row r="24" spans="1:7" ht="18">
      <c r="A24" s="37">
        <v>14</v>
      </c>
      <c r="B24" s="7" t="s">
        <v>62</v>
      </c>
      <c r="C24" s="16">
        <f>'[2]BP NOV'!$D$34</f>
        <v>45.2</v>
      </c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'[2]BP NOV'!$D$35</f>
        <v>24.97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245.82000000000002</v>
      </c>
      <c r="D26" s="32"/>
      <c r="E26" s="32"/>
      <c r="F26" s="11"/>
      <c r="G26" s="10"/>
    </row>
    <row r="27" spans="1:7" ht="18">
      <c r="A27" s="37">
        <v>17</v>
      </c>
      <c r="B27" s="7" t="s">
        <v>64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65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NOV'!$D$5</f>
        <v>876.34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1122.16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0.21905967063520354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3389.03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2014.196582538475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5403.226582538475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0.37277662740402623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" right="0" top="0" bottom="0" header="0.5" footer="0.5"/>
  <pageSetup fitToHeight="1" fitToWidth="1" horizontalDpi="600" verticalDpi="600" orientation="landscape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2">
      <selection activeCell="B15" sqref="B1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77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'[2]BP DEC'!$D$5</f>
        <v>543.53</v>
      </c>
      <c r="D7" s="13">
        <f>C7/C36</f>
        <v>0.2510009466854464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66</v>
      </c>
      <c r="C8" s="31">
        <f>'[1]2007 WO chip'!$AB$51</f>
        <v>1080.69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1624.22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DEC'!$D$10</f>
        <v>291.9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DEC'!$D$11</f>
        <v>41.66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DEC'!$D$13</f>
        <v>71.41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404.9699999999999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DEC'!$D$6</f>
        <v>2075.66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4104.849999999999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0.5056603773584906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DEC'!$D$31</f>
        <v>32.16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DEC'!$D$32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f>'[2]BP DEC'!$D$33</f>
        <v>60.94</v>
      </c>
      <c r="D23" s="32"/>
      <c r="E23" s="32"/>
      <c r="F23" s="11"/>
      <c r="G23" s="10"/>
    </row>
    <row r="24" spans="1:7" ht="18">
      <c r="A24" s="37">
        <v>14</v>
      </c>
      <c r="B24" s="7" t="s">
        <v>62</v>
      </c>
      <c r="C24" s="16">
        <f>'[2]BP DEC'!$D$34</f>
        <v>27.4</v>
      </c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'[2]BP DEC'!$D$35</f>
        <v>15.76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136.26</v>
      </c>
      <c r="D26" s="32"/>
      <c r="E26" s="32"/>
      <c r="F26" s="11"/>
      <c r="G26" s="10"/>
    </row>
    <row r="27" spans="1:7" ht="18">
      <c r="A27" s="37">
        <v>17</v>
      </c>
      <c r="B27" s="7" t="s">
        <v>67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68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DEC'!$D$5</f>
        <v>543.53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679.79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0.20044425484340753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2619.1899999999996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2165.45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4784.639999999999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0.45258368445692887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" right="0" top="0.25" bottom="0.25" header="0.5" footer="0.5"/>
  <pageSetup fitToHeight="1" fitToWidth="1" horizontalDpi="600" verticalDpi="600" orientation="landscape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72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'[5]2008 WO chip'!$J$37</f>
        <v>334.1910191246678</v>
      </c>
      <c r="D7" s="13">
        <f>C7/C36</f>
        <v>0.0984565061382947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89</v>
      </c>
      <c r="C8" s="31">
        <f>'[5]2008 WO chip'!$J$52</f>
        <v>1079.04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1413.2310191246677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v>106.2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v>165.29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v>44.12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315.61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v>2341.31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4070.151019124668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0.5752390977628946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v>131.73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56</v>
      </c>
      <c r="C22" s="16">
        <v>36.99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v>1441.36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58</v>
      </c>
      <c r="C24" s="16">
        <v>34.79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v>20.59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 t="s">
        <v>0</v>
      </c>
      <c r="C26" s="16">
        <f>SUM(C21:C25)</f>
        <v>1665.4599999999998</v>
      </c>
      <c r="D26" s="32"/>
      <c r="E26" s="32"/>
      <c r="F26" s="11"/>
      <c r="G26" s="10"/>
    </row>
    <row r="27" spans="1:7" ht="18">
      <c r="A27" s="37">
        <v>17</v>
      </c>
      <c r="B27" s="7" t="s">
        <v>91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90</v>
      </c>
      <c r="C28" s="15"/>
      <c r="D28" s="9"/>
      <c r="E28" s="13"/>
      <c r="F28" s="11"/>
      <c r="G28" s="10"/>
    </row>
    <row r="29" spans="1:9" ht="18">
      <c r="A29" s="37"/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v>1026.89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2692.35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0.6185897078760191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3368.2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3394.3010191246676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6762.501019124667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0.5019298347645976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25" right="0.25" top="0.5" bottom="0.5" header="0.3" footer="0.3"/>
  <pageSetup fitToHeight="1" fitToWidth="1" horizontalDpi="600" verticalDpi="600" orientation="landscape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75" zoomScaleNormal="75" zoomScalePageLayoutView="0" workbookViewId="0" topLeftCell="A4">
      <selection activeCell="A47" sqref="A1:G47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92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'[5]2008'!$L$37</f>
        <v>342.6520206871075</v>
      </c>
      <c r="D7" s="13">
        <f>C7/C36</f>
        <v>0.11248868828425372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93</v>
      </c>
      <c r="C8" s="31">
        <f>'[5]2008 WO chip'!$L$52</f>
        <v>1524.2200000000003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1866.8720206871078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'[4]BP MAY'!$D$10</f>
        <v>118.11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'[4]BP MAY'!$D$11</f>
        <v>152.86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'[4]BP MAY'!$D$13</f>
        <v>173.57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444.54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'[4]BP MAY'!$D$6</f>
        <v>1961.42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4272.832020687108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0.45904449098483097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'[4]BP MAY'!$D$32</f>
        <v>124.98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56</v>
      </c>
      <c r="C22" s="16"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f>'[4]BP MAY'!$D$34</f>
        <v>459.62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58</v>
      </c>
      <c r="C24" s="16">
        <f>'[4]BP MAY'!$D$35</f>
        <v>130.63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'[4]BP MAY'!$D$36</f>
        <v>19.46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 t="s">
        <v>0</v>
      </c>
      <c r="C26" s="16">
        <f>SUM(C21:C25)</f>
        <v>734.69</v>
      </c>
      <c r="D26" s="32"/>
      <c r="E26" s="32"/>
      <c r="F26" s="11"/>
      <c r="G26" s="10"/>
    </row>
    <row r="27" spans="1:7" ht="18">
      <c r="A27" s="37">
        <v>17</v>
      </c>
      <c r="B27" s="7" t="s">
        <v>94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95</v>
      </c>
      <c r="C28" s="15"/>
      <c r="D28" s="9"/>
      <c r="E28" s="13"/>
      <c r="F28" s="11"/>
      <c r="G28" s="10"/>
    </row>
    <row r="29" spans="1:9" ht="18">
      <c r="A29" s="37"/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'[4]BP MAY'!$D$5</f>
        <v>802.59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1537.2800000000002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0.47791553913405493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2764.01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3046.102020687108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5810.112020687108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0.5242759536892498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45" right="0.45" top="0.25" bottom="0.25" header="0.3" footer="0.3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A46" sqref="A1:F46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70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48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'[5]2008'!$F$37</f>
        <v>268.1132772937375</v>
      </c>
      <c r="D7" s="13">
        <f>C7/C36</f>
        <v>0.1293026160851705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83</v>
      </c>
      <c r="C8" s="31">
        <f>'[5]2008'!$F$52</f>
        <v>1279.6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1547.7132772937375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'[6]Feb'!$C$7</f>
        <v>88.54999999999998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'[6]Feb'!$D$7</f>
        <v>106.94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v>196.53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392.02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'[6]Feb'!$C$6</f>
        <v>2052.41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3992.1432772937374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0.5141123094638334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'[6]Feb'!$B$7</f>
        <v>76.93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56</v>
      </c>
      <c r="C22" s="15">
        <f>'[2]BP FEB '!$D$30</f>
        <v>0</v>
      </c>
      <c r="D22" s="32"/>
      <c r="E22" s="32"/>
      <c r="F22" s="11"/>
      <c r="G22" s="10"/>
    </row>
    <row r="23" spans="1:7" ht="18">
      <c r="A23" s="37">
        <v>13</v>
      </c>
      <c r="B23" s="7" t="s">
        <v>57</v>
      </c>
      <c r="C23" s="15">
        <v>0</v>
      </c>
      <c r="D23" s="32"/>
      <c r="E23" s="32"/>
      <c r="F23" s="11"/>
      <c r="G23" s="10"/>
    </row>
    <row r="24" spans="1:7" ht="18">
      <c r="A24" s="37">
        <v>14</v>
      </c>
      <c r="B24" s="7" t="s">
        <v>58</v>
      </c>
      <c r="C24" s="16">
        <f>'[6]Feb'!$B$9</f>
        <v>31.99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'[6]Feb'!$B$8</f>
        <v>24.88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133.8</v>
      </c>
      <c r="D26" s="32"/>
      <c r="E26" s="32"/>
      <c r="F26" s="11"/>
      <c r="G26" s="10"/>
    </row>
    <row r="27" spans="1:7" ht="18">
      <c r="A27" s="37">
        <v>17</v>
      </c>
      <c r="B27" s="7" t="s">
        <v>84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85</v>
      </c>
      <c r="C28" s="15"/>
      <c r="D28" s="9"/>
      <c r="E28" s="13"/>
      <c r="F28" s="11"/>
      <c r="G28" s="10"/>
    </row>
    <row r="29" spans="1:9" ht="18">
      <c r="A29" s="37"/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'[6]Feb'!$B$6</f>
        <v>598.42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59</v>
      </c>
      <c r="C31" s="16">
        <f>C30+C26</f>
        <v>732.22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0.18273196580262763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2650.83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2073.5332772937372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4724.363277293737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0.4389021664061198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71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'[5]2008 WO chip'!$H$37</f>
        <v>281.0396090265023</v>
      </c>
      <c r="D7" s="13">
        <f>C7/C36</f>
        <v>0.15180993938191573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86</v>
      </c>
      <c r="C8" s="31">
        <f>'[5]2008 WO chip'!$H$52</f>
        <v>1013.6600000000001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1294.6996090265025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'[4]BP MAR'!$D$10</f>
        <v>87.55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'[4]BP MAR'!$D$11</f>
        <v>139.46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'[4]BP MAR'!$D$13</f>
        <v>51.74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278.75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'[4]BP MAR'!$D$6</f>
        <v>2272.92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3846.3696090265025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0.590926050025459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'[4]BP MAR'!$D$32</f>
        <v>202.38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56</v>
      </c>
      <c r="C22" s="16">
        <f>'[2]BP MAR'!$D$31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v>0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58</v>
      </c>
      <c r="C24" s="16">
        <f>'[4]BP MAR'!$D$33</f>
        <v>54.46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'[4]BP MAR'!$D$36</f>
        <v>20.97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 t="s">
        <v>0</v>
      </c>
      <c r="C26" s="16">
        <f>SUM(C21:C25)</f>
        <v>277.80999999999995</v>
      </c>
      <c r="D26" s="32"/>
      <c r="E26" s="32"/>
      <c r="F26" s="11"/>
      <c r="G26" s="10"/>
    </row>
    <row r="27" spans="1:7" ht="18">
      <c r="A27" s="37">
        <v>17</v>
      </c>
      <c r="B27" s="7" t="s">
        <v>87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88</v>
      </c>
      <c r="C28" s="15"/>
      <c r="D28" s="9"/>
      <c r="E28" s="13"/>
      <c r="F28" s="11"/>
      <c r="G28" s="10"/>
    </row>
    <row r="29" spans="1:9" ht="18">
      <c r="A29" s="37"/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'[4]BP MAR'!$D$5</f>
        <v>823.76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1101.57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0.2521945949871547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3096.6800000000003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1851.2596090265024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4947.939609026503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0.37414757561900275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25" right="0.25" top="0.25" bottom="0.25" header="0.5" footer="0.5"/>
  <pageSetup fitToHeight="1" fitToWidth="1" horizontalDpi="600" verticalDpi="6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B5" sqref="B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72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48" t="s">
        <v>76</v>
      </c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'[1]2007'!$J$37</f>
        <v>269.2018400435711</v>
      </c>
      <c r="D7" s="13">
        <f>C7/C36</f>
        <v>0.1552910420735833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35</v>
      </c>
      <c r="C8" s="31">
        <f>'[1]2007'!$J$52</f>
        <v>832.2091894926475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1101.4110295362186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APRIL'!$D$10</f>
        <v>236.86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APRIL'!$D$11</f>
        <v>96.83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APRIL'!$D$12</f>
        <v>136.14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469.83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APRIL'!$D$6</f>
        <v>2064.64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3635.881029536218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0.5678513634598652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APRIL'!$D$28</f>
        <v>80.96000000000001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APRIL'!$D$29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61</v>
      </c>
      <c r="C23" s="16">
        <f>'[2]BP APRIL'!$D$29</f>
        <v>0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58</v>
      </c>
      <c r="C24" s="16">
        <f>'[2]BP APRIL'!$D$29</f>
        <v>0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'[2]BP APRIL'!$D$30</f>
        <v>81.33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162.29000000000002</v>
      </c>
      <c r="D26" s="32"/>
      <c r="E26" s="32"/>
      <c r="F26" s="11"/>
      <c r="G26" s="10"/>
    </row>
    <row r="27" spans="1:7" ht="18">
      <c r="A27" s="37">
        <v>17</v>
      </c>
      <c r="B27" s="7" t="s">
        <v>36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37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APRIL'!$D$5</f>
        <v>780.9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59</v>
      </c>
      <c r="C31" s="16">
        <f>C30+C26</f>
        <v>943.19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0.17206501341193187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2845.54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1733.5310295362187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4579.071029536219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0.3785770123141758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 t="s">
        <v>0</v>
      </c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" right="0" top="0" bottom="0" header="0.5" footer="0.5"/>
  <pageSetup fitToHeight="1" fitToWidth="1" horizontalDpi="600" verticalDpi="600" orientation="landscape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73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 WO chip'!$L$37</f>
        <v>355.5021696203781</v>
      </c>
      <c r="D7" s="13">
        <f>C7/C36</f>
        <v>0.20310545705771643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38</v>
      </c>
      <c r="C8" s="31">
        <f>'[1]2007 WO chip'!$L$51</f>
        <v>704.8807597373748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1060.3829293577528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'[3]May'!$C$7</f>
        <v>276.45000000000005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'[3]May'!$D$7</f>
        <v>119.50999999999999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'[3]May'!$D$9</f>
        <v>86.87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482.83000000000004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MAY'!$D$6</f>
        <v>2352.24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3895.4529293577525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0.6038424908879123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MAY'!$D$28</f>
        <v>78.85000000000001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MAY'!$D$29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f>'[2]BP MAY'!$D$29</f>
        <v>0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62</v>
      </c>
      <c r="C24" s="16">
        <f>'[2]BP MAY'!$D$29</f>
        <v>0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'[2]BP MAY'!$D$30</f>
        <v>128.27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207.12</v>
      </c>
      <c r="D26" s="32"/>
      <c r="E26" s="32"/>
      <c r="F26" s="11"/>
      <c r="G26" s="10"/>
    </row>
    <row r="27" spans="1:7" ht="18">
      <c r="A27" s="37">
        <v>17</v>
      </c>
      <c r="B27" s="7" t="s">
        <v>39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34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MAY'!$D$5</f>
        <v>946.62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59</v>
      </c>
      <c r="C31" s="16">
        <f>C30+C26</f>
        <v>1153.74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0.17952051588746165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3298.8599999999997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1750.3329293577528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5049.192929357752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0.3466559812323099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74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 WO chip'!$N$37</f>
        <v>338.25515384712264</v>
      </c>
      <c r="D7" s="13">
        <f>C7/C36</f>
        <v>0.1331920255401422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40</v>
      </c>
      <c r="C8" s="31">
        <f>'[1]2007 WO chip'!$N$51</f>
        <v>845.649995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1183.9051488471227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v>231.15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v>263.55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v>142.6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637.3000000000001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v>2529.02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4350.225148847123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0.5813538181282938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v>88.55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v>608.71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/>
      <c r="D23" s="32"/>
      <c r="E23" s="32"/>
      <c r="F23" s="11"/>
      <c r="G23" s="10"/>
    </row>
    <row r="24" spans="1:7" ht="18">
      <c r="A24" s="37">
        <v>14</v>
      </c>
      <c r="B24" s="7" t="s">
        <v>62</v>
      </c>
      <c r="C24" s="16"/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v>21.14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718.4</v>
      </c>
      <c r="D26" s="32"/>
      <c r="E26" s="32"/>
      <c r="F26" s="11"/>
      <c r="G26" s="10"/>
    </row>
    <row r="27" spans="1:7" ht="18">
      <c r="A27" s="37">
        <v>17</v>
      </c>
      <c r="B27" s="7" t="s">
        <v>31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41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v>1136.63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1855.0300000000002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0.3872713648835867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3665.65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2539.605148847123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6205.255148847124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0.40926683720957985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25" right="0.25" top="0.25" bottom="0.25" header="0.5" footer="0.5"/>
  <pageSetup fitToHeight="1" fitToWidth="1" horizontalDpi="600" verticalDpi="600" orientation="landscape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75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 WO chip'!$R$37</f>
        <v>339.5929452032574</v>
      </c>
      <c r="D7" s="13">
        <f>C7/C36</f>
        <v>0.1292341924711796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42</v>
      </c>
      <c r="C8" s="31">
        <f>'[1]2007 WO chip'!$R$51</f>
        <v>1564.23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1903.8229452032574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JULY'!$D$10</f>
        <v>195.84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JULY'!$D$11</f>
        <v>108.97000000000001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JULY'!$D$12</f>
        <v>157.22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462.03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JULY'!$D$6</f>
        <v>2596.8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4962.652945203257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0.5232685075247876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JULY'!$D$28</f>
        <v>95.42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JULY'!$D$29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/>
      <c r="D23" s="32"/>
      <c r="E23" s="32"/>
      <c r="F23" s="11"/>
      <c r="G23" s="10"/>
    </row>
    <row r="24" spans="1:7" ht="18">
      <c r="A24" s="37">
        <v>14</v>
      </c>
      <c r="B24" s="7" t="s">
        <v>62</v>
      </c>
      <c r="C24" s="16"/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'[2]BP JULY'!$D$30</f>
        <v>166.46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261.88</v>
      </c>
      <c r="D26" s="32"/>
      <c r="E26" s="32"/>
      <c r="F26" s="11"/>
      <c r="G26" s="10"/>
    </row>
    <row r="27" spans="1:7" ht="18">
      <c r="A27" s="37">
        <v>17</v>
      </c>
      <c r="B27" s="7" t="s">
        <v>44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43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JULY'!$D$5</f>
        <v>1003.7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1265.58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0.20692488819355553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3600.5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2627.7329452032573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6228.232945203257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0.42190665768643654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32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 WO chip'!$T$37</f>
        <v>333.66692674060226</v>
      </c>
      <c r="D7" s="13">
        <f>C7/C36</f>
        <v>0.18778597172277042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45</v>
      </c>
      <c r="C8" s="31">
        <f>'[1]2007 WO chip'!$T$51</f>
        <v>815.8100000000001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1149.4769267406023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AUG '!$D$10</f>
        <v>174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AUG '!$D$11</f>
        <v>139.67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AUG '!$D$12</f>
        <v>87.08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400.74999999999994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AUG '!$D$6</f>
        <v>2499.95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4050.176926740602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0.6172446402265803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AUG '!$D$28</f>
        <v>82.84000000000002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AUG '!$D$29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/>
      <c r="D23" s="32"/>
      <c r="E23" s="32"/>
      <c r="F23" s="11"/>
      <c r="G23" s="10"/>
    </row>
    <row r="24" spans="1:7" ht="18">
      <c r="A24" s="37">
        <v>14</v>
      </c>
      <c r="B24" s="7" t="s">
        <v>62</v>
      </c>
      <c r="C24" s="16"/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'[2]BP AUG '!$D$30</f>
        <v>143.78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226.62</v>
      </c>
      <c r="D26" s="32"/>
      <c r="E26" s="32"/>
      <c r="F26" s="11"/>
      <c r="G26" s="10"/>
    </row>
    <row r="27" spans="1:7" ht="18">
      <c r="A27" s="37">
        <v>17</v>
      </c>
      <c r="B27" s="7" t="s">
        <v>47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46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AUG '!$D$5</f>
        <v>1039.75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1266.37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0.17895243886068055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3539.7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1776.8469267406022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5316.546926740602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0.3342107106783176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25" right="0.25" top="0.25" bottom="0.75" header="0.5" footer="0.5"/>
  <pageSetup fitToHeight="1" fitToWidth="1" horizontalDpi="600" verticalDpi="600" orientation="landscape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33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 WO chip'!$V$37</f>
        <v>292.0090399280355</v>
      </c>
      <c r="D7" s="13">
        <f>C7/C36</f>
        <v>0.17758801149986383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48</v>
      </c>
      <c r="C8" s="31">
        <f>'[1]2007 WO chip'!$V$51</f>
        <v>865.9399999999999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1157.9490399280355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SEPT'!$D$10</f>
        <v>81.98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SEPT'!$D$11</f>
        <v>77.97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SEPT'!$D$12</f>
        <v>110.06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270.01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SEPT'!$D$6</f>
        <v>2394.2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3822.159039928036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0.6263998894313614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SEPT'!$D$28</f>
        <v>54.13700000000001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SEPT'!$D$29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/>
      <c r="D23" s="32"/>
      <c r="E23" s="32"/>
      <c r="F23" s="11"/>
      <c r="G23" s="10"/>
    </row>
    <row r="24" spans="1:7" ht="18">
      <c r="A24" s="37">
        <v>14</v>
      </c>
      <c r="B24" s="7" t="s">
        <v>62</v>
      </c>
      <c r="C24" s="16"/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'[2]BP SEPT'!$D$30</f>
        <v>162.21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216.347</v>
      </c>
      <c r="D26" s="32"/>
      <c r="E26" s="32"/>
      <c r="F26" s="11"/>
      <c r="G26" s="10"/>
    </row>
    <row r="27" spans="1:7" ht="18">
      <c r="A27" s="37">
        <v>17</v>
      </c>
      <c r="B27" s="7" t="s">
        <v>50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49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SEPT'!$D$5</f>
        <v>868.31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1084.657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0.19946121216200147</v>
      </c>
      <c r="D32" s="40"/>
      <c r="E32" s="32"/>
      <c r="F32" s="11"/>
      <c r="G32" s="10"/>
    </row>
    <row r="33" spans="1:7" ht="18.75" thickBot="1">
      <c r="A33" s="37"/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3262.5099999999998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1644.3060399280355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4906.816039928035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0.3351065184730568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Zorka Neuman</cp:lastModifiedBy>
  <cp:lastPrinted>2008-06-10T21:13:38Z</cp:lastPrinted>
  <dcterms:created xsi:type="dcterms:W3CDTF">2005-08-09T19:18:06Z</dcterms:created>
  <dcterms:modified xsi:type="dcterms:W3CDTF">2008-06-10T21:15:56Z</dcterms:modified>
  <cp:category/>
  <cp:version/>
  <cp:contentType/>
  <cp:contentStatus/>
</cp:coreProperties>
</file>