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County1995-2006" sheetId="1" r:id="rId1"/>
    <sheet name="City of Calistoga1995-2006" sheetId="2" r:id="rId2"/>
    <sheet name="St. Helena1995-2006" sheetId="3" r:id="rId3"/>
    <sheet name="ST HELENA 2007 TO PRESENT" sheetId="4" r:id="rId4"/>
  </sheets>
  <definedNames>
    <definedName name="_xlnm.Print_Area" localSheetId="2">'St. Helena1995-2006'!$A$1:$I$112</definedName>
  </definedNames>
  <calcPr fullCalcOnLoad="1"/>
</workbook>
</file>

<file path=xl/sharedStrings.xml><?xml version="1.0" encoding="utf-8"?>
<sst xmlns="http://schemas.openxmlformats.org/spreadsheetml/2006/main" count="168" uniqueCount="95">
  <si>
    <t>Franchise Services</t>
  </si>
  <si>
    <t>City of Calistoga</t>
  </si>
  <si>
    <t xml:space="preserve">Date: </t>
  </si>
  <si>
    <t>as definded in Agreement 95-09, page A-6, paragraph 2.2 (a.)</t>
  </si>
  <si>
    <t>Description of Service</t>
  </si>
  <si>
    <t>Leaf Boxes</t>
  </si>
  <si>
    <t>Cost of Service</t>
  </si>
  <si>
    <t>Sub Total of Leaf Boxes</t>
  </si>
  <si>
    <t>Account #17851</t>
  </si>
  <si>
    <t>** No Leaf Boxes in 1997 &amp; 1998</t>
  </si>
  <si>
    <t>Temporary 20 Yard Box : 1113 Washington Street</t>
  </si>
  <si>
    <t xml:space="preserve">Temporary 40 Yard Box </t>
  </si>
  <si>
    <t>(included in above Cost of $13,781.96)</t>
  </si>
  <si>
    <t>Sub Total Roll-Off Boxes</t>
  </si>
  <si>
    <t>Total Franchise Service Provided to City at "No Charge"</t>
  </si>
  <si>
    <t>Franchise Fee Allowance</t>
  </si>
  <si>
    <t>Total Allowable Franchise Allowance Provided to Each Member City</t>
  </si>
  <si>
    <t>Amount to be Billed Over Allowance</t>
  </si>
  <si>
    <t>County Franchise Services</t>
  </si>
  <si>
    <t>Angwin Clean-Up Day</t>
  </si>
  <si>
    <t>Yountville CorpYard</t>
  </si>
  <si>
    <t>June thru Dec 1999</t>
  </si>
  <si>
    <t>Jan thru Dec 2000</t>
  </si>
  <si>
    <t>Jan thru Dec 2001</t>
  </si>
  <si>
    <t>May thru Dec 2002</t>
  </si>
  <si>
    <t>Jan thru April 2002</t>
  </si>
  <si>
    <t>Jan thru Dec 2003</t>
  </si>
  <si>
    <t>Jan thru Dec 2004</t>
  </si>
  <si>
    <t>Jan thru March 2005</t>
  </si>
  <si>
    <t>361.48 Monthly</t>
  </si>
  <si>
    <t>422.87 Monthly</t>
  </si>
  <si>
    <t>Account  #21615</t>
  </si>
  <si>
    <t>Date &amp; Acct#</t>
  </si>
  <si>
    <t>7/28/2003  #3691</t>
  </si>
  <si>
    <t>Account  #4864</t>
  </si>
  <si>
    <t>Yountville Echo Res</t>
  </si>
  <si>
    <t>Jan thru Sept 2004</t>
  </si>
  <si>
    <t>Oct thru Dec 2004</t>
  </si>
  <si>
    <t>63.90  1-96 Gal</t>
  </si>
  <si>
    <t>Post Date</t>
  </si>
  <si>
    <t>12/30/02 &amp; 3/17/03</t>
  </si>
  <si>
    <t>12/29/03 &amp; 1/16/04</t>
  </si>
  <si>
    <t>August 1997 Clean-Up</t>
  </si>
  <si>
    <t>April 1998 Clean-Up</t>
  </si>
  <si>
    <t>See letter - CFL Acct.</t>
  </si>
  <si>
    <t>Total Franchise Service Provided to County at "No Charge"</t>
  </si>
  <si>
    <t xml:space="preserve">Total Allowable Franchise Allowance Provided to Each Member </t>
  </si>
  <si>
    <t xml:space="preserve"> </t>
  </si>
  <si>
    <t>St Helena Franchise Services</t>
  </si>
  <si>
    <t>1995 - 2005</t>
  </si>
  <si>
    <t>#9860</t>
  </si>
  <si>
    <t>Charter Oak 20 Yard Box</t>
  </si>
  <si>
    <t>#25219</t>
  </si>
  <si>
    <t>Teen Center</t>
  </si>
  <si>
    <t>Library</t>
  </si>
  <si>
    <t>#10302</t>
  </si>
  <si>
    <t>Crane Park</t>
  </si>
  <si>
    <t>#10303</t>
  </si>
  <si>
    <t>Corporate Yard</t>
  </si>
  <si>
    <t>#10304</t>
  </si>
  <si>
    <t>Lyman Park</t>
  </si>
  <si>
    <t xml:space="preserve">Account  #9860 </t>
  </si>
  <si>
    <t>20 YD Charter Oak</t>
  </si>
  <si>
    <t># 25219</t>
  </si>
  <si>
    <t># 10324</t>
  </si>
  <si>
    <t>Account # 10302</t>
  </si>
  <si>
    <t>Acct #10304</t>
  </si>
  <si>
    <t>#10324</t>
  </si>
  <si>
    <t># 10303</t>
  </si>
  <si>
    <t>10317.51-</t>
  </si>
  <si>
    <t>8784.06-</t>
  </si>
  <si>
    <t>8872.60-</t>
  </si>
  <si>
    <t>Apr thru Dec 2005</t>
  </si>
  <si>
    <t>63.90 1-96 Gal</t>
  </si>
  <si>
    <t>42.60  1-65 Gal</t>
  </si>
  <si>
    <t xml:space="preserve"> Oct Nov Dec 2003</t>
  </si>
  <si>
    <t xml:space="preserve">  Jan Feb March 2004</t>
  </si>
  <si>
    <t>Franchise Service Credits</t>
  </si>
  <si>
    <t>Jan and Feb 2004</t>
  </si>
  <si>
    <t>Oct Nov Dec 2003</t>
  </si>
  <si>
    <t>Jan thru June 2006</t>
  </si>
  <si>
    <t>549.74 Monthly</t>
  </si>
  <si>
    <t>Feb overfull</t>
  </si>
  <si>
    <t>29.04 overfull</t>
  </si>
  <si>
    <t>83.07 1-96 Gal</t>
  </si>
  <si>
    <t>July thru Dec 2006</t>
  </si>
  <si>
    <t>Oct overfull</t>
  </si>
  <si>
    <t>Balance Remaining</t>
  </si>
  <si>
    <t>Remaining Balance</t>
  </si>
  <si>
    <t>Account</t>
  </si>
  <si>
    <t>City of St Helena</t>
  </si>
  <si>
    <t>BALANCE FROM 2006</t>
  </si>
  <si>
    <t>NEW CONTRACT 7/1/2007</t>
  </si>
  <si>
    <t>NEW BALNCE AS OF 7/1/2007</t>
  </si>
  <si>
    <t>BALANCE OF FRANCHISE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</si>
</sst>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/dd/yy;@"/>
    <numFmt numFmtId="168" formatCode="[$-409]mmmm\ d\,\ yyyy;@"/>
    <numFmt numFmtId="169" formatCode="[$-409]mmm\-yy;@"/>
    <numFmt numFmtId="170" formatCode="m/d/yyyy;@"/>
    <numFmt numFmtId="171" formatCode="mmm\-yyyy"/>
    <numFmt numFmtId="172" formatCode="[$-409]mmmm\-yy;@"/>
  </numFmts>
  <fonts count="1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9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7" fillId="0" borderId="0" xfId="0" applyNumberFormat="1" applyFont="1" applyBorder="1" applyAlignment="1">
      <alignment/>
    </xf>
    <xf numFmtId="14" fontId="7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/>
    </xf>
    <xf numFmtId="44" fontId="0" fillId="0" borderId="0" xfId="17" applyAlignment="1">
      <alignment/>
    </xf>
    <xf numFmtId="44" fontId="3" fillId="0" borderId="0" xfId="17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8" fontId="4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44" fontId="7" fillId="0" borderId="0" xfId="17" applyFont="1" applyAlignment="1">
      <alignment/>
    </xf>
    <xf numFmtId="44" fontId="7" fillId="0" borderId="2" xfId="17" applyFon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44" fontId="7" fillId="0" borderId="1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6"/>
  <sheetViews>
    <sheetView workbookViewId="0" topLeftCell="A12">
      <selection activeCell="F35" sqref="F35"/>
    </sheetView>
  </sheetViews>
  <sheetFormatPr defaultColWidth="9.140625" defaultRowHeight="12.75"/>
  <cols>
    <col min="1" max="1" width="18.28125" style="0" customWidth="1"/>
    <col min="2" max="2" width="15.00390625" style="0" customWidth="1"/>
    <col min="6" max="6" width="16.421875" style="0" customWidth="1"/>
  </cols>
  <sheetData>
    <row r="1" spans="1:5" s="2" customFormat="1" ht="20.25">
      <c r="A1" s="1" t="s">
        <v>18</v>
      </c>
      <c r="B1" s="1"/>
      <c r="C1" s="1"/>
      <c r="D1" s="1"/>
      <c r="E1" s="1"/>
    </row>
    <row r="2" spans="1:6" ht="22.5" customHeight="1">
      <c r="A2" s="7" t="s">
        <v>15</v>
      </c>
      <c r="B2" s="7"/>
      <c r="F2" s="6">
        <v>50000</v>
      </c>
    </row>
    <row r="3" ht="15" customHeight="1"/>
    <row r="4" spans="1:7" ht="15" customHeight="1">
      <c r="A4" s="15" t="s">
        <v>32</v>
      </c>
      <c r="B4" s="15" t="s">
        <v>4</v>
      </c>
      <c r="C4" s="15"/>
      <c r="F4" s="15" t="s">
        <v>6</v>
      </c>
      <c r="G4" s="3"/>
    </row>
    <row r="5" spans="1:6" ht="15" customHeight="1">
      <c r="A5" s="9" t="s">
        <v>33</v>
      </c>
      <c r="B5" s="4" t="s">
        <v>19</v>
      </c>
      <c r="F5" s="6">
        <v>11176.79</v>
      </c>
    </row>
    <row r="6" spans="1:6" ht="15" customHeight="1">
      <c r="A6" s="9"/>
      <c r="B6" s="4"/>
      <c r="F6" s="6"/>
    </row>
    <row r="7" spans="1:6" ht="15" customHeight="1">
      <c r="A7" s="9"/>
      <c r="B7" s="4"/>
      <c r="F7" s="6"/>
    </row>
    <row r="8" spans="1:6" ht="15" customHeight="1">
      <c r="A8" s="13" t="s">
        <v>31</v>
      </c>
      <c r="B8" s="4" t="s">
        <v>20</v>
      </c>
      <c r="F8" s="6"/>
    </row>
    <row r="9" spans="1:6" ht="15" customHeight="1">
      <c r="A9" s="4" t="s">
        <v>21</v>
      </c>
      <c r="B9" s="12" t="s">
        <v>29</v>
      </c>
      <c r="F9" s="6">
        <f>7*361.48</f>
        <v>2530.36</v>
      </c>
    </row>
    <row r="10" spans="1:6" ht="15" customHeight="1">
      <c r="A10" s="4" t="s">
        <v>22</v>
      </c>
      <c r="B10" s="12" t="s">
        <v>29</v>
      </c>
      <c r="F10" s="6">
        <f>12*361.48</f>
        <v>4337.76</v>
      </c>
    </row>
    <row r="11" spans="1:6" ht="15" customHeight="1">
      <c r="A11" s="4" t="s">
        <v>23</v>
      </c>
      <c r="B11" s="12" t="s">
        <v>29</v>
      </c>
      <c r="F11" s="6">
        <f>12*361.48</f>
        <v>4337.76</v>
      </c>
    </row>
    <row r="12" spans="1:6" ht="15" customHeight="1">
      <c r="A12" s="4" t="s">
        <v>25</v>
      </c>
      <c r="B12" s="12" t="s">
        <v>29</v>
      </c>
      <c r="F12" s="6">
        <f>4*361.48</f>
        <v>1445.92</v>
      </c>
    </row>
    <row r="13" spans="1:6" ht="15" customHeight="1">
      <c r="A13" s="4" t="s">
        <v>24</v>
      </c>
      <c r="B13" s="12" t="s">
        <v>30</v>
      </c>
      <c r="F13" s="6">
        <f>8*422.87</f>
        <v>3382.96</v>
      </c>
    </row>
    <row r="14" spans="1:6" ht="15" customHeight="1">
      <c r="A14" s="4" t="s">
        <v>26</v>
      </c>
      <c r="B14" s="12" t="s">
        <v>30</v>
      </c>
      <c r="F14" s="6">
        <f>12*422.87</f>
        <v>5074.4400000000005</v>
      </c>
    </row>
    <row r="15" spans="1:6" ht="15" customHeight="1">
      <c r="A15" s="4" t="s">
        <v>27</v>
      </c>
      <c r="B15" s="12" t="s">
        <v>30</v>
      </c>
      <c r="F15" s="6">
        <f>12*422.87</f>
        <v>5074.4400000000005</v>
      </c>
    </row>
    <row r="16" spans="1:6" ht="15" customHeight="1">
      <c r="A16" s="4" t="s">
        <v>28</v>
      </c>
      <c r="B16" s="12" t="s">
        <v>30</v>
      </c>
      <c r="F16" s="6">
        <f>3*422.87</f>
        <v>1268.6100000000001</v>
      </c>
    </row>
    <row r="17" spans="1:6" ht="15" customHeight="1">
      <c r="A17" s="4" t="s">
        <v>72</v>
      </c>
      <c r="B17" s="12" t="s">
        <v>30</v>
      </c>
      <c r="F17" s="6">
        <v>3805.83</v>
      </c>
    </row>
    <row r="18" spans="1:6" ht="15" customHeight="1">
      <c r="A18" s="4" t="s">
        <v>80</v>
      </c>
      <c r="B18" s="12" t="s">
        <v>81</v>
      </c>
      <c r="F18" s="6">
        <v>3298.44</v>
      </c>
    </row>
    <row r="19" spans="1:6" ht="15" customHeight="1">
      <c r="A19" s="4" t="s">
        <v>82</v>
      </c>
      <c r="B19" s="12" t="s">
        <v>83</v>
      </c>
      <c r="F19" s="6">
        <v>29.04</v>
      </c>
    </row>
    <row r="20" spans="1:6" ht="15" customHeight="1">
      <c r="A20" s="4" t="s">
        <v>85</v>
      </c>
      <c r="B20" s="12" t="s">
        <v>81</v>
      </c>
      <c r="F20" s="6">
        <v>3298.44</v>
      </c>
    </row>
    <row r="21" spans="1:6" ht="15" customHeight="1">
      <c r="A21" s="4" t="s">
        <v>86</v>
      </c>
      <c r="B21" s="12">
        <v>29.04</v>
      </c>
      <c r="F21" s="6">
        <v>29.04</v>
      </c>
    </row>
    <row r="22" spans="1:6" ht="15" customHeight="1">
      <c r="A22" s="4"/>
      <c r="B22" s="4"/>
      <c r="F22" s="6"/>
    </row>
    <row r="23" spans="1:6" ht="15" customHeight="1">
      <c r="A23" s="13" t="s">
        <v>34</v>
      </c>
      <c r="B23" s="4" t="s">
        <v>35</v>
      </c>
      <c r="F23" s="6"/>
    </row>
    <row r="24" spans="1:6" ht="15" customHeight="1">
      <c r="A24" s="16" t="s">
        <v>36</v>
      </c>
      <c r="B24" s="4" t="s">
        <v>74</v>
      </c>
      <c r="F24" s="6">
        <f>9*42.6</f>
        <v>383.40000000000003</v>
      </c>
    </row>
    <row r="25" spans="1:6" ht="15" customHeight="1">
      <c r="A25" s="16" t="s">
        <v>37</v>
      </c>
      <c r="B25" s="4" t="s">
        <v>38</v>
      </c>
      <c r="F25" s="6">
        <f>3*63.9</f>
        <v>191.7</v>
      </c>
    </row>
    <row r="26" spans="1:6" ht="15" customHeight="1">
      <c r="A26" s="16" t="s">
        <v>28</v>
      </c>
      <c r="B26" s="4" t="s">
        <v>38</v>
      </c>
      <c r="F26" s="6">
        <f>3*63.9</f>
        <v>191.7</v>
      </c>
    </row>
    <row r="27" spans="1:6" ht="15" customHeight="1">
      <c r="A27" s="16" t="s">
        <v>72</v>
      </c>
      <c r="B27" s="4" t="s">
        <v>73</v>
      </c>
      <c r="F27" s="6">
        <v>575.1</v>
      </c>
    </row>
    <row r="28" spans="1:6" ht="15" customHeight="1">
      <c r="A28" s="16" t="s">
        <v>80</v>
      </c>
      <c r="B28" s="4" t="s">
        <v>84</v>
      </c>
      <c r="F28" s="6">
        <v>498.42</v>
      </c>
    </row>
    <row r="29" spans="1:6" ht="15" customHeight="1">
      <c r="A29" s="16" t="s">
        <v>85</v>
      </c>
      <c r="B29" s="4" t="s">
        <v>84</v>
      </c>
      <c r="F29" s="6">
        <v>498.42</v>
      </c>
    </row>
    <row r="30" spans="1:6" ht="15" customHeight="1">
      <c r="A30" s="16"/>
      <c r="B30" s="4"/>
      <c r="F30" s="6"/>
    </row>
    <row r="31" spans="1:6" ht="15" customHeight="1">
      <c r="A31" s="4"/>
      <c r="B31" s="4"/>
      <c r="F31" s="6"/>
    </row>
    <row r="32" spans="1:6" ht="15" customHeight="1">
      <c r="A32" s="16" t="s">
        <v>45</v>
      </c>
      <c r="B32" s="14"/>
      <c r="C32" s="14"/>
      <c r="D32" s="14"/>
      <c r="E32" s="14"/>
      <c r="F32" s="6">
        <f>SUM(F5:F31)</f>
        <v>51428.57000000001</v>
      </c>
    </row>
    <row r="33" spans="1:6" ht="15" customHeight="1">
      <c r="A33" s="16" t="s">
        <v>46</v>
      </c>
      <c r="B33" s="14"/>
      <c r="C33" s="14"/>
      <c r="D33" s="14"/>
      <c r="E33" s="14"/>
      <c r="F33" s="11">
        <v>50000</v>
      </c>
    </row>
    <row r="34" spans="1:6" ht="15" customHeight="1">
      <c r="A34" s="4"/>
      <c r="F34" s="6"/>
    </row>
    <row r="35" spans="1:6" ht="15" customHeight="1" thickBot="1">
      <c r="A35" s="7" t="s">
        <v>88</v>
      </c>
      <c r="F35" s="10">
        <f>F32-F33</f>
        <v>1428.570000000007</v>
      </c>
    </row>
    <row r="36" spans="1:6" ht="15" customHeight="1" thickTop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B51" s="4"/>
      <c r="F51" s="6"/>
    </row>
    <row r="52" spans="1:6" ht="15" customHeight="1">
      <c r="A52" s="4"/>
      <c r="B52" s="4"/>
      <c r="F52" s="6"/>
    </row>
    <row r="53" spans="1:6" ht="15" customHeight="1">
      <c r="A53" s="4"/>
      <c r="B53" s="4"/>
      <c r="F53" s="6"/>
    </row>
    <row r="54" spans="1:6" ht="15" customHeight="1">
      <c r="A54" s="4"/>
      <c r="B54" s="4"/>
      <c r="F54" s="6"/>
    </row>
    <row r="55" spans="1:6" ht="15" customHeight="1">
      <c r="A55" s="4"/>
      <c r="B55" s="4"/>
      <c r="F55" s="6"/>
    </row>
    <row r="56" spans="1:6" ht="15" customHeight="1">
      <c r="A56" s="4"/>
      <c r="B56" s="4"/>
      <c r="F56" s="6"/>
    </row>
    <row r="57" spans="1:6" ht="15" customHeight="1">
      <c r="A57" s="4"/>
      <c r="B57" s="4"/>
      <c r="F57" s="6"/>
    </row>
    <row r="58" spans="1:6" ht="15" customHeight="1">
      <c r="A58" s="4"/>
      <c r="B58" s="4"/>
      <c r="F58" s="6"/>
    </row>
    <row r="59" spans="1:6" ht="15" customHeight="1">
      <c r="A59" s="4"/>
      <c r="B59" s="4"/>
      <c r="F59" s="6"/>
    </row>
    <row r="60" spans="1:6" ht="15" customHeight="1">
      <c r="A60" s="4"/>
      <c r="B60" s="4"/>
      <c r="F60" s="6"/>
    </row>
    <row r="61" spans="1:6" ht="15" customHeight="1">
      <c r="A61" s="4"/>
      <c r="B61" s="4"/>
      <c r="F61" s="6"/>
    </row>
    <row r="62" spans="1:6" ht="15" customHeight="1">
      <c r="A62" s="4"/>
      <c r="B62" s="4"/>
      <c r="F62" s="6"/>
    </row>
    <row r="63" spans="1:6" ht="15" customHeight="1">
      <c r="A63" s="4"/>
      <c r="B63" s="4"/>
      <c r="F63" s="6"/>
    </row>
    <row r="64" spans="1:6" ht="15" customHeight="1">
      <c r="A64" s="4"/>
      <c r="B64" s="4"/>
      <c r="F64" s="6"/>
    </row>
    <row r="65" spans="1:6" ht="15" customHeight="1">
      <c r="A65" s="4"/>
      <c r="B65" s="4"/>
      <c r="F65" s="6"/>
    </row>
    <row r="66" spans="1:6" ht="15" customHeight="1">
      <c r="A66" s="4"/>
      <c r="B66" s="4"/>
      <c r="F66" s="6"/>
    </row>
    <row r="67" spans="1:6" ht="15" customHeight="1">
      <c r="A67" s="4"/>
      <c r="B67" s="4"/>
      <c r="F67" s="6"/>
    </row>
    <row r="68" spans="1:6" ht="15" customHeight="1">
      <c r="A68" s="4"/>
      <c r="B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5" customHeight="1">
      <c r="A84" s="4"/>
      <c r="F84" s="6"/>
    </row>
    <row r="85" spans="1:6" ht="15" customHeight="1">
      <c r="A85" s="4"/>
      <c r="F85" s="6"/>
    </row>
    <row r="86" spans="1:6" ht="15" customHeight="1">
      <c r="A86" s="4"/>
      <c r="F86" s="6"/>
    </row>
    <row r="87" spans="1:6" ht="15" customHeight="1">
      <c r="A87" s="4"/>
      <c r="F87" s="6"/>
    </row>
    <row r="88" spans="1:6" ht="15" customHeight="1">
      <c r="A88" s="4"/>
      <c r="F88" s="6"/>
    </row>
    <row r="89" spans="1:6" ht="15" customHeight="1">
      <c r="A89" s="4"/>
      <c r="F89" s="6"/>
    </row>
    <row r="90" spans="1:6" ht="15" customHeight="1">
      <c r="A90" s="4"/>
      <c r="F90" s="6"/>
    </row>
    <row r="91" spans="1:6" ht="15" customHeight="1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4"/>
      <c r="F113" s="6"/>
    </row>
    <row r="114" spans="1:6" ht="12.75">
      <c r="A114" s="4"/>
      <c r="F114" s="6"/>
    </row>
    <row r="115" spans="1:6" ht="12.75">
      <c r="A115" s="4"/>
      <c r="F115" s="6"/>
    </row>
    <row r="116" spans="1:6" ht="12.75">
      <c r="A116" s="4"/>
      <c r="F116" s="6"/>
    </row>
    <row r="117" spans="1:6" ht="12.75">
      <c r="A117" s="4"/>
      <c r="F117" s="6"/>
    </row>
    <row r="118" spans="1:6" ht="12.75">
      <c r="A118" s="4"/>
      <c r="F118" s="6"/>
    </row>
    <row r="119" spans="1:6" ht="12.75">
      <c r="A119" s="4"/>
      <c r="F119" s="6"/>
    </row>
    <row r="120" spans="1:6" ht="12.75">
      <c r="A120" s="4"/>
      <c r="F120" s="6"/>
    </row>
    <row r="121" spans="1:6" ht="12.75">
      <c r="A121" s="4"/>
      <c r="F121" s="6"/>
    </row>
    <row r="122" spans="1:6" ht="12.75">
      <c r="A122" s="4"/>
      <c r="F122" s="6"/>
    </row>
    <row r="123" spans="1:6" ht="12.75">
      <c r="A123" s="4"/>
      <c r="F123" s="6"/>
    </row>
    <row r="124" spans="1:6" ht="12.75">
      <c r="A124" s="4"/>
      <c r="F124" s="6"/>
    </row>
    <row r="125" spans="1:6" ht="12.75">
      <c r="A125" s="4"/>
      <c r="F125" s="6"/>
    </row>
    <row r="126" spans="1:6" ht="12.75">
      <c r="A126" s="4"/>
      <c r="F126" s="6"/>
    </row>
    <row r="127" spans="1:6" ht="12.75">
      <c r="A127" s="4"/>
      <c r="F127" s="6"/>
    </row>
    <row r="128" spans="1:6" ht="12.75">
      <c r="A128" s="4"/>
      <c r="F128" s="6"/>
    </row>
    <row r="129" spans="1:6" ht="12.75">
      <c r="A129" s="4"/>
      <c r="F129" s="6"/>
    </row>
    <row r="130" spans="1:6" ht="12.75">
      <c r="A130" s="4"/>
      <c r="F130" s="6"/>
    </row>
    <row r="131" spans="1:6" ht="12.75">
      <c r="A131" s="5"/>
      <c r="F131" s="6"/>
    </row>
    <row r="132" spans="1:6" ht="12.75">
      <c r="A132" s="5"/>
      <c r="F132" s="6"/>
    </row>
    <row r="133" spans="1:6" ht="12.75">
      <c r="A133" s="5"/>
      <c r="F133" s="6"/>
    </row>
    <row r="134" spans="1:6" ht="12.75">
      <c r="A134" s="5"/>
      <c r="F134" s="6"/>
    </row>
    <row r="135" spans="1:6" ht="12.75">
      <c r="A135" s="5"/>
      <c r="F135" s="6"/>
    </row>
    <row r="136" spans="1:6" ht="12.75">
      <c r="A136" s="5"/>
      <c r="F136" s="6"/>
    </row>
    <row r="137" spans="1:6" ht="12.75">
      <c r="A137" s="5"/>
      <c r="F137" s="6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workbookViewId="0" topLeftCell="G7">
      <selection activeCell="H33" sqref="H33"/>
    </sheetView>
  </sheetViews>
  <sheetFormatPr defaultColWidth="9.140625" defaultRowHeight="12.75"/>
  <cols>
    <col min="1" max="1" width="18.28125" style="0" customWidth="1"/>
    <col min="2" max="2" width="13.57421875" style="0" customWidth="1"/>
    <col min="6" max="6" width="11.421875" style="0" customWidth="1"/>
    <col min="7" max="7" width="13.28125" style="0" customWidth="1"/>
    <col min="8" max="8" width="17.8515625" style="0" customWidth="1"/>
    <col min="9" max="9" width="17.421875" style="0" customWidth="1"/>
    <col min="11" max="11" width="12.421875" style="0" customWidth="1"/>
    <col min="14" max="14" width="14.00390625" style="0" customWidth="1"/>
  </cols>
  <sheetData>
    <row r="1" spans="1:13" s="2" customFormat="1" ht="20.25">
      <c r="A1" s="1" t="s">
        <v>0</v>
      </c>
      <c r="B1" s="1"/>
      <c r="C1" s="1"/>
      <c r="D1" s="1"/>
      <c r="E1" s="1"/>
      <c r="F1" s="1"/>
      <c r="I1" s="1" t="s">
        <v>0</v>
      </c>
      <c r="J1" s="1"/>
      <c r="K1" s="1"/>
      <c r="L1" s="1"/>
      <c r="M1" s="1"/>
    </row>
    <row r="2" spans="1:13" s="2" customFormat="1" ht="20.25">
      <c r="A2" s="1" t="s">
        <v>1</v>
      </c>
      <c r="B2" s="1"/>
      <c r="C2" s="1"/>
      <c r="D2" s="1"/>
      <c r="E2" s="1"/>
      <c r="F2" s="1"/>
      <c r="I2" s="1" t="s">
        <v>1</v>
      </c>
      <c r="J2" s="1"/>
      <c r="K2" s="1"/>
      <c r="L2" s="1"/>
      <c r="M2" s="1"/>
    </row>
    <row r="3" spans="1:9" ht="15" customHeight="1">
      <c r="A3" t="s">
        <v>3</v>
      </c>
      <c r="I3" t="s">
        <v>3</v>
      </c>
    </row>
    <row r="4" spans="1:14" ht="22.5" customHeight="1">
      <c r="A4" s="7" t="s">
        <v>15</v>
      </c>
      <c r="B4" s="7"/>
      <c r="G4" s="6">
        <v>50000</v>
      </c>
      <c r="H4" s="6"/>
      <c r="I4" s="7" t="s">
        <v>15</v>
      </c>
      <c r="J4" s="7"/>
      <c r="N4" s="6">
        <v>50000</v>
      </c>
    </row>
    <row r="5" ht="15" customHeight="1"/>
    <row r="6" spans="1:14" ht="15" customHeight="1">
      <c r="A6" s="3" t="s">
        <v>8</v>
      </c>
      <c r="B6" s="3" t="s">
        <v>4</v>
      </c>
      <c r="C6" s="3"/>
      <c r="G6" s="3" t="s">
        <v>6</v>
      </c>
      <c r="H6" s="3" t="s">
        <v>39</v>
      </c>
      <c r="I6" s="3" t="s">
        <v>8</v>
      </c>
      <c r="J6" s="3" t="s">
        <v>4</v>
      </c>
      <c r="K6" s="3"/>
      <c r="N6" s="3" t="s">
        <v>6</v>
      </c>
    </row>
    <row r="7" spans="1:14" ht="15" customHeight="1">
      <c r="A7" t="s">
        <v>2</v>
      </c>
      <c r="H7" s="9">
        <v>35064</v>
      </c>
      <c r="I7" s="4">
        <v>1995</v>
      </c>
      <c r="J7" s="4" t="s">
        <v>5</v>
      </c>
      <c r="N7" s="6">
        <v>13781.96</v>
      </c>
    </row>
    <row r="8" spans="1:14" ht="15" customHeight="1">
      <c r="A8" s="4">
        <v>1995</v>
      </c>
      <c r="B8" s="4" t="s">
        <v>5</v>
      </c>
      <c r="G8" s="6">
        <v>13781.96</v>
      </c>
      <c r="H8" s="9">
        <v>35707</v>
      </c>
      <c r="I8" s="4">
        <v>1996</v>
      </c>
      <c r="J8" s="4" t="s">
        <v>5</v>
      </c>
      <c r="N8" s="6">
        <v>6853.6</v>
      </c>
    </row>
    <row r="9" spans="1:14" ht="15" customHeight="1">
      <c r="A9" s="4">
        <v>1996</v>
      </c>
      <c r="B9" s="4" t="s">
        <v>5</v>
      </c>
      <c r="G9" s="6">
        <v>6853.6</v>
      </c>
      <c r="H9" s="9">
        <v>36861</v>
      </c>
      <c r="I9" s="4">
        <v>1999</v>
      </c>
      <c r="J9" s="4" t="s">
        <v>5</v>
      </c>
      <c r="N9" s="6">
        <v>5318.96</v>
      </c>
    </row>
    <row r="10" spans="1:14" ht="15" customHeight="1">
      <c r="A10" s="4">
        <v>1999</v>
      </c>
      <c r="B10" s="4" t="s">
        <v>5</v>
      </c>
      <c r="G10" s="6">
        <v>5318.96</v>
      </c>
      <c r="H10" s="9">
        <v>36888</v>
      </c>
      <c r="I10" s="4">
        <v>2000</v>
      </c>
      <c r="J10" s="4" t="s">
        <v>5</v>
      </c>
      <c r="N10" s="6">
        <v>4380.32</v>
      </c>
    </row>
    <row r="11" spans="1:14" ht="15" customHeight="1">
      <c r="A11" s="4">
        <v>2000</v>
      </c>
      <c r="B11" s="4" t="s">
        <v>5</v>
      </c>
      <c r="G11" s="6">
        <v>4380.32</v>
      </c>
      <c r="H11" s="9">
        <v>37312</v>
      </c>
      <c r="I11" s="4">
        <v>2001</v>
      </c>
      <c r="J11" s="4" t="s">
        <v>5</v>
      </c>
      <c r="N11" s="6">
        <v>6257.6</v>
      </c>
    </row>
    <row r="12" spans="1:14" ht="15" customHeight="1">
      <c r="A12" s="4">
        <v>2001</v>
      </c>
      <c r="B12" s="4" t="s">
        <v>5</v>
      </c>
      <c r="G12" s="6">
        <v>6257.6</v>
      </c>
      <c r="H12" s="9" t="s">
        <v>40</v>
      </c>
      <c r="I12" s="4">
        <v>2002</v>
      </c>
      <c r="J12" s="4" t="s">
        <v>5</v>
      </c>
      <c r="N12" s="45" t="s">
        <v>69</v>
      </c>
    </row>
    <row r="13" spans="1:14" ht="15" customHeight="1">
      <c r="A13" s="4">
        <v>2002</v>
      </c>
      <c r="B13" s="4" t="s">
        <v>5</v>
      </c>
      <c r="G13" s="6">
        <v>10317.51</v>
      </c>
      <c r="H13" s="9" t="s">
        <v>41</v>
      </c>
      <c r="I13" s="4">
        <v>2003</v>
      </c>
      <c r="J13" s="4" t="s">
        <v>5</v>
      </c>
      <c r="N13" s="45" t="s">
        <v>70</v>
      </c>
    </row>
    <row r="14" spans="1:14" ht="15" customHeight="1">
      <c r="A14" s="4">
        <v>2003</v>
      </c>
      <c r="B14" s="4" t="s">
        <v>5</v>
      </c>
      <c r="G14" s="6">
        <v>8784.06</v>
      </c>
      <c r="H14" s="19">
        <v>38361</v>
      </c>
      <c r="I14" s="4">
        <v>2004</v>
      </c>
      <c r="J14" s="4" t="s">
        <v>5</v>
      </c>
      <c r="N14" s="46" t="s">
        <v>71</v>
      </c>
    </row>
    <row r="15" spans="1:14" ht="15" customHeight="1">
      <c r="A15" s="4">
        <v>2004</v>
      </c>
      <c r="B15" s="4" t="s">
        <v>5</v>
      </c>
      <c r="G15" s="8">
        <v>8872.6</v>
      </c>
      <c r="H15" s="9"/>
      <c r="I15" s="4"/>
      <c r="J15" s="4"/>
      <c r="N15" s="6"/>
    </row>
    <row r="16" spans="1:15" ht="15" customHeight="1">
      <c r="A16" s="4"/>
      <c r="B16" s="4"/>
      <c r="G16" s="6"/>
      <c r="H16" s="9"/>
      <c r="I16" s="4"/>
      <c r="J16" s="4" t="s">
        <v>7</v>
      </c>
      <c r="N16" s="21">
        <f>SUM(N7:N15)</f>
        <v>36592.439999999995</v>
      </c>
      <c r="O16" s="20"/>
    </row>
    <row r="17" spans="1:14" ht="15" customHeight="1">
      <c r="A17" s="4"/>
      <c r="B17" s="4" t="s">
        <v>7</v>
      </c>
      <c r="G17" s="6">
        <f>SUM(G8:G16)</f>
        <v>64566.60999999999</v>
      </c>
      <c r="H17" s="9"/>
      <c r="I17" s="7" t="s">
        <v>9</v>
      </c>
      <c r="J17" s="7"/>
      <c r="N17" s="6"/>
    </row>
    <row r="18" spans="1:14" ht="15" customHeight="1">
      <c r="A18" s="7" t="s">
        <v>9</v>
      </c>
      <c r="B18" s="7"/>
      <c r="G18" s="6"/>
      <c r="H18" s="9"/>
      <c r="I18" s="4"/>
      <c r="J18" s="4"/>
      <c r="N18" s="6"/>
    </row>
    <row r="19" spans="1:14" ht="15" customHeight="1">
      <c r="A19" s="4"/>
      <c r="B19" s="4"/>
      <c r="G19" s="6"/>
      <c r="H19" s="9"/>
      <c r="I19" s="4"/>
      <c r="J19" s="4"/>
      <c r="N19" s="6"/>
    </row>
    <row r="20" spans="1:14" ht="15" customHeight="1">
      <c r="A20" s="4"/>
      <c r="B20" s="4"/>
      <c r="G20" s="6"/>
      <c r="H20" s="9">
        <v>35717</v>
      </c>
      <c r="I20" s="4" t="s">
        <v>42</v>
      </c>
      <c r="N20" s="6">
        <v>4073.04</v>
      </c>
    </row>
    <row r="21" spans="1:14" ht="15" customHeight="1">
      <c r="A21" s="9">
        <v>35717</v>
      </c>
      <c r="B21" s="4" t="s">
        <v>10</v>
      </c>
      <c r="G21" s="6">
        <v>4073.04</v>
      </c>
      <c r="H21" s="9">
        <v>35946</v>
      </c>
      <c r="I21" t="s">
        <v>43</v>
      </c>
      <c r="J21" s="4"/>
      <c r="N21" s="8">
        <v>5000</v>
      </c>
    </row>
    <row r="22" spans="1:14" ht="15" customHeight="1">
      <c r="A22" s="9">
        <v>35946</v>
      </c>
      <c r="B22" s="4" t="s">
        <v>11</v>
      </c>
      <c r="G22" s="6">
        <v>5000</v>
      </c>
      <c r="H22" s="9"/>
      <c r="I22" s="4"/>
      <c r="J22" s="4"/>
      <c r="N22" s="22">
        <f>SUM(N20:N21)</f>
        <v>9073.04</v>
      </c>
    </row>
    <row r="23" spans="1:14" ht="15" customHeight="1">
      <c r="A23" s="9"/>
      <c r="B23" s="4"/>
      <c r="G23" s="6"/>
      <c r="H23" s="9"/>
      <c r="I23" s="4"/>
      <c r="J23" s="4"/>
      <c r="N23" s="6"/>
    </row>
    <row r="24" spans="1:14" ht="15" customHeight="1">
      <c r="A24" s="9">
        <v>35021</v>
      </c>
      <c r="B24" s="4" t="s">
        <v>10</v>
      </c>
      <c r="G24" s="6"/>
      <c r="H24" s="9">
        <v>35717</v>
      </c>
      <c r="I24" s="4" t="s">
        <v>44</v>
      </c>
      <c r="J24" s="4"/>
      <c r="N24" s="22">
        <v>155.3</v>
      </c>
    </row>
    <row r="25" spans="1:14" ht="15" customHeight="1">
      <c r="A25" s="4"/>
      <c r="B25" s="4" t="s">
        <v>12</v>
      </c>
      <c r="G25" s="6"/>
      <c r="H25" s="9"/>
      <c r="I25" s="4"/>
      <c r="J25" s="4"/>
      <c r="N25" s="6"/>
    </row>
    <row r="26" spans="1:10" ht="15" customHeight="1">
      <c r="A26" s="4"/>
      <c r="B26" s="4" t="s">
        <v>13</v>
      </c>
      <c r="G26" s="6">
        <f>SUM(G21:G25)</f>
        <v>9073.04</v>
      </c>
      <c r="H26" s="9"/>
      <c r="I26" s="4"/>
      <c r="J26" s="4"/>
    </row>
    <row r="27" spans="1:14" ht="15" customHeight="1">
      <c r="A27" s="4"/>
      <c r="B27" s="4"/>
      <c r="G27" s="6"/>
      <c r="H27" s="9"/>
      <c r="I27" s="4"/>
      <c r="J27" s="4"/>
      <c r="N27" s="6"/>
    </row>
    <row r="28" spans="1:14" ht="15" customHeight="1">
      <c r="A28" s="4"/>
      <c r="B28" s="4"/>
      <c r="G28" s="6"/>
      <c r="H28" s="18"/>
      <c r="I28" s="4"/>
      <c r="J28" s="4"/>
      <c r="N28" s="6"/>
    </row>
    <row r="29" spans="1:14" ht="15" customHeight="1">
      <c r="A29" s="4"/>
      <c r="B29" s="4"/>
      <c r="G29" s="6"/>
      <c r="H29" s="4" t="s">
        <v>14</v>
      </c>
      <c r="N29" s="6">
        <f>SUM(N16+N22+N24)</f>
        <v>45820.78</v>
      </c>
    </row>
    <row r="30" spans="1:14" ht="15" customHeight="1">
      <c r="A30" s="4"/>
      <c r="B30" s="4" t="s">
        <v>14</v>
      </c>
      <c r="G30" s="6">
        <v>75048.82</v>
      </c>
      <c r="H30" s="4" t="s">
        <v>16</v>
      </c>
      <c r="N30" s="11">
        <v>50000</v>
      </c>
    </row>
    <row r="31" spans="1:14" ht="15" customHeight="1">
      <c r="A31" s="4"/>
      <c r="B31" s="4" t="s">
        <v>16</v>
      </c>
      <c r="G31" s="11">
        <v>50000</v>
      </c>
      <c r="H31" s="4"/>
      <c r="I31" s="4"/>
      <c r="N31" s="6"/>
    </row>
    <row r="32" spans="1:14" ht="15" customHeight="1" thickBot="1">
      <c r="A32" s="4"/>
      <c r="B32" s="4"/>
      <c r="G32" s="6"/>
      <c r="H32" s="7" t="s">
        <v>88</v>
      </c>
      <c r="N32" s="23">
        <f>N29-N30</f>
        <v>-4179.220000000001</v>
      </c>
    </row>
    <row r="33" spans="1:14" ht="15" customHeight="1" thickBot="1" thickTop="1">
      <c r="A33" s="4"/>
      <c r="B33" s="4" t="s">
        <v>17</v>
      </c>
      <c r="G33" s="10">
        <f>G30-G31</f>
        <v>25048.820000000007</v>
      </c>
      <c r="H33" s="18"/>
      <c r="I33" s="4"/>
      <c r="J33" s="4"/>
      <c r="N33" s="6"/>
    </row>
    <row r="34" spans="1:14" ht="15" customHeight="1" thickTop="1">
      <c r="A34" s="4"/>
      <c r="B34" s="4"/>
      <c r="G34" s="6"/>
      <c r="H34" s="18"/>
      <c r="I34" s="4"/>
      <c r="J34" s="4"/>
      <c r="N34" s="6"/>
    </row>
    <row r="35" spans="1:14" ht="15" customHeight="1">
      <c r="A35" s="4"/>
      <c r="B35" s="4"/>
      <c r="G35" s="6"/>
      <c r="H35" s="18"/>
      <c r="I35" s="4"/>
      <c r="J35" s="4"/>
      <c r="N35" s="6"/>
    </row>
    <row r="36" spans="1:14" ht="15" customHeight="1">
      <c r="A36" s="4"/>
      <c r="B36" s="4"/>
      <c r="G36" s="6"/>
      <c r="H36" s="18"/>
      <c r="I36" s="4"/>
      <c r="J36" s="4"/>
      <c r="N36" s="6"/>
    </row>
    <row r="37" spans="1:14" ht="15" customHeight="1">
      <c r="A37" s="4"/>
      <c r="B37" s="4"/>
      <c r="G37" s="6"/>
      <c r="H37" s="18"/>
      <c r="I37" s="4"/>
      <c r="J37" s="4"/>
      <c r="N37" s="6"/>
    </row>
    <row r="38" spans="1:14" ht="15" customHeight="1">
      <c r="A38" s="4"/>
      <c r="B38" s="4"/>
      <c r="G38" s="6"/>
      <c r="H38" s="18"/>
      <c r="I38" s="4"/>
      <c r="J38" s="4"/>
      <c r="N38" s="6"/>
    </row>
    <row r="39" spans="1:14" ht="15" customHeight="1">
      <c r="A39" s="4"/>
      <c r="B39" s="4"/>
      <c r="G39" s="6"/>
      <c r="H39" s="18"/>
      <c r="I39" s="4"/>
      <c r="J39" s="4"/>
      <c r="N39" s="6"/>
    </row>
    <row r="40" spans="1:14" ht="15" customHeight="1">
      <c r="A40" s="4"/>
      <c r="B40" s="4"/>
      <c r="G40" s="6"/>
      <c r="H40" s="18"/>
      <c r="I40" s="4"/>
      <c r="J40" s="4"/>
      <c r="N40" s="6"/>
    </row>
    <row r="41" spans="1:14" ht="15" customHeight="1">
      <c r="A41" s="4"/>
      <c r="B41" s="4"/>
      <c r="G41" s="6"/>
      <c r="H41" s="18"/>
      <c r="I41" s="4"/>
      <c r="J41" s="4"/>
      <c r="N41" s="6"/>
    </row>
    <row r="42" spans="1:14" ht="15" customHeight="1">
      <c r="A42" s="4"/>
      <c r="B42" s="4"/>
      <c r="G42" s="6"/>
      <c r="H42" s="18"/>
      <c r="I42" s="4"/>
      <c r="J42" s="4"/>
      <c r="N42" s="6"/>
    </row>
    <row r="43" spans="1:14" ht="15" customHeight="1">
      <c r="A43" s="4"/>
      <c r="B43" s="4"/>
      <c r="G43" s="6"/>
      <c r="H43" s="18"/>
      <c r="I43" s="4"/>
      <c r="J43" s="4"/>
      <c r="N43" s="6"/>
    </row>
    <row r="44" spans="1:14" ht="15" customHeight="1">
      <c r="A44" s="4"/>
      <c r="B44" s="4"/>
      <c r="G44" s="6"/>
      <c r="H44" s="18"/>
      <c r="I44" s="4"/>
      <c r="J44" s="4"/>
      <c r="N44" s="6"/>
    </row>
    <row r="45" spans="1:14" ht="15" customHeight="1">
      <c r="A45" s="4"/>
      <c r="B45" s="4"/>
      <c r="G45" s="6"/>
      <c r="H45" s="18"/>
      <c r="I45" s="4"/>
      <c r="J45" s="4"/>
      <c r="N45" s="6"/>
    </row>
    <row r="46" spans="1:8" ht="15" customHeight="1">
      <c r="A46" s="4"/>
      <c r="B46" s="4"/>
      <c r="G46" s="6"/>
      <c r="H46" s="18"/>
    </row>
    <row r="47" spans="1:8" ht="15" customHeight="1">
      <c r="A47" s="4"/>
      <c r="B47" s="4"/>
      <c r="G47" s="6"/>
      <c r="H47" s="18"/>
    </row>
    <row r="48" spans="1:8" ht="15" customHeight="1">
      <c r="A48" s="4"/>
      <c r="B48" s="4"/>
      <c r="G48" s="6"/>
      <c r="H48" s="18"/>
    </row>
    <row r="49" spans="1:8" ht="15" customHeight="1">
      <c r="A49" s="4"/>
      <c r="B49" s="4"/>
      <c r="G49" s="6"/>
      <c r="H49" s="18"/>
    </row>
    <row r="50" spans="1:8" ht="15" customHeight="1">
      <c r="A50" s="4"/>
      <c r="B50" s="4"/>
      <c r="G50" s="6"/>
      <c r="H50" s="18"/>
    </row>
    <row r="51" spans="1:8" ht="15" customHeight="1">
      <c r="A51" s="4"/>
      <c r="B51" s="4"/>
      <c r="G51" s="6"/>
      <c r="H51" s="18"/>
    </row>
    <row r="52" spans="1:8" ht="15" customHeight="1">
      <c r="A52" s="4"/>
      <c r="B52" s="4"/>
      <c r="G52" s="6"/>
      <c r="H52" s="18"/>
    </row>
    <row r="53" spans="1:8" ht="15" customHeight="1">
      <c r="A53" s="4"/>
      <c r="B53" s="4"/>
      <c r="G53" s="6"/>
      <c r="H53" s="18"/>
    </row>
    <row r="54" spans="1:8" ht="15" customHeight="1">
      <c r="A54" s="4"/>
      <c r="B54" s="4"/>
      <c r="G54" s="6"/>
      <c r="H54" s="18"/>
    </row>
    <row r="55" spans="1:8" ht="15" customHeight="1">
      <c r="A55" s="4"/>
      <c r="B55" s="4"/>
      <c r="G55" s="6"/>
      <c r="H55" s="18"/>
    </row>
    <row r="56" spans="1:8" ht="15" customHeight="1">
      <c r="A56" s="4"/>
      <c r="B56" s="4"/>
      <c r="G56" s="6"/>
      <c r="H56" s="18"/>
    </row>
    <row r="57" spans="1:8" ht="15" customHeight="1">
      <c r="A57" s="4"/>
      <c r="B57" s="4"/>
      <c r="G57" s="6"/>
      <c r="H57" s="18"/>
    </row>
    <row r="58" spans="1:8" ht="15" customHeight="1">
      <c r="A58" s="4"/>
      <c r="B58" s="4"/>
      <c r="G58" s="6"/>
      <c r="H58" s="18"/>
    </row>
    <row r="59" spans="1:8" ht="15" customHeight="1">
      <c r="A59" s="4"/>
      <c r="B59" s="4"/>
      <c r="G59" s="6"/>
      <c r="H59" s="18"/>
    </row>
    <row r="60" spans="1:8" ht="15" customHeight="1">
      <c r="A60" s="4"/>
      <c r="B60" s="4"/>
      <c r="G60" s="6"/>
      <c r="H60" s="18"/>
    </row>
    <row r="61" spans="1:8" ht="15" customHeight="1">
      <c r="A61" s="4"/>
      <c r="B61" s="4"/>
      <c r="G61" s="6"/>
      <c r="H61" s="18"/>
    </row>
    <row r="62" spans="1:8" ht="15" customHeight="1">
      <c r="A62" s="4"/>
      <c r="B62" s="4"/>
      <c r="G62" s="6"/>
      <c r="H62" s="18"/>
    </row>
    <row r="63" spans="1:8" ht="15" customHeight="1">
      <c r="A63" s="4"/>
      <c r="B63" s="4"/>
      <c r="G63" s="6"/>
      <c r="H63" s="18"/>
    </row>
    <row r="64" spans="1:8" ht="15" customHeight="1">
      <c r="A64" s="4"/>
      <c r="B64" s="4"/>
      <c r="G64" s="6"/>
      <c r="H64" s="18"/>
    </row>
    <row r="65" spans="1:8" ht="15" customHeight="1">
      <c r="A65" s="4"/>
      <c r="B65" s="4"/>
      <c r="G65" s="6"/>
      <c r="H65" s="18"/>
    </row>
    <row r="66" spans="1:8" ht="15" customHeight="1">
      <c r="A66" s="4"/>
      <c r="B66" s="4"/>
      <c r="G66" s="6"/>
      <c r="H66" s="18"/>
    </row>
    <row r="67" spans="1:8" ht="15" customHeight="1">
      <c r="A67" s="4"/>
      <c r="G67" s="6"/>
      <c r="H67" s="18"/>
    </row>
    <row r="68" spans="1:8" ht="15" customHeight="1">
      <c r="A68" s="4"/>
      <c r="G68" s="6"/>
      <c r="H68" s="18"/>
    </row>
    <row r="69" spans="1:8" ht="15" customHeight="1">
      <c r="A69" s="4"/>
      <c r="G69" s="6"/>
      <c r="H69" s="18"/>
    </row>
    <row r="70" spans="1:8" ht="15" customHeight="1">
      <c r="A70" s="4"/>
      <c r="G70" s="6"/>
      <c r="H70" s="18"/>
    </row>
    <row r="71" spans="1:8" ht="15" customHeight="1">
      <c r="A71" s="4"/>
      <c r="G71" s="6"/>
      <c r="H71" s="6"/>
    </row>
    <row r="72" spans="1:8" ht="15" customHeight="1">
      <c r="A72" s="4"/>
      <c r="G72" s="6"/>
      <c r="H72" s="6"/>
    </row>
    <row r="73" spans="1:8" ht="15" customHeight="1">
      <c r="A73" s="4"/>
      <c r="G73" s="6"/>
      <c r="H73" s="6"/>
    </row>
    <row r="74" spans="1:8" ht="15" customHeight="1">
      <c r="A74" s="4"/>
      <c r="G74" s="6"/>
      <c r="H74" s="6"/>
    </row>
    <row r="75" spans="1:8" ht="15" customHeight="1">
      <c r="A75" s="4"/>
      <c r="G75" s="6"/>
      <c r="H75" s="6"/>
    </row>
    <row r="76" spans="1:8" ht="15" customHeight="1">
      <c r="A76" s="4"/>
      <c r="G76" s="6"/>
      <c r="H76" s="6"/>
    </row>
    <row r="77" spans="1:8" ht="15" customHeight="1">
      <c r="A77" s="4"/>
      <c r="G77" s="6"/>
      <c r="H77" s="6"/>
    </row>
    <row r="78" spans="1:8" ht="15" customHeight="1">
      <c r="A78" s="4"/>
      <c r="G78" s="6"/>
      <c r="H78" s="6"/>
    </row>
    <row r="79" spans="1:8" ht="15" customHeight="1">
      <c r="A79" s="4"/>
      <c r="G79" s="6"/>
      <c r="H79" s="6"/>
    </row>
    <row r="80" spans="1:8" ht="15" customHeight="1">
      <c r="A80" s="4"/>
      <c r="G80" s="6"/>
      <c r="H80" s="6"/>
    </row>
    <row r="81" spans="1:8" ht="12.75">
      <c r="A81" s="4"/>
      <c r="G81" s="6"/>
      <c r="H81" s="6"/>
    </row>
    <row r="82" spans="1:8" ht="12.75">
      <c r="A82" s="4"/>
      <c r="G82" s="6"/>
      <c r="H82" s="6"/>
    </row>
    <row r="83" spans="1:8" ht="12.75">
      <c r="A83" s="4"/>
      <c r="G83" s="6"/>
      <c r="H83" s="6"/>
    </row>
    <row r="84" spans="1:8" ht="12.75">
      <c r="A84" s="4"/>
      <c r="G84" s="6"/>
      <c r="H84" s="6"/>
    </row>
    <row r="85" spans="1:8" ht="12.75">
      <c r="A85" s="4"/>
      <c r="G85" s="6"/>
      <c r="H85" s="6"/>
    </row>
    <row r="86" spans="1:8" ht="12.75">
      <c r="A86" s="4"/>
      <c r="G86" s="6"/>
      <c r="H86" s="6"/>
    </row>
    <row r="87" spans="1:8" ht="12.75">
      <c r="A87" s="4"/>
      <c r="G87" s="6"/>
      <c r="H87" s="6"/>
    </row>
    <row r="88" spans="1:8" ht="12.75">
      <c r="A88" s="4"/>
      <c r="G88" s="6"/>
      <c r="H88" s="6"/>
    </row>
    <row r="89" spans="1:8" ht="12.75">
      <c r="A89" s="4"/>
      <c r="G89" s="6"/>
      <c r="H89" s="6"/>
    </row>
    <row r="90" spans="1:8" ht="12.75">
      <c r="A90" s="4"/>
      <c r="G90" s="6"/>
      <c r="H90" s="6"/>
    </row>
    <row r="91" spans="1:8" ht="12.75">
      <c r="A91" s="4"/>
      <c r="G91" s="6"/>
      <c r="H91" s="6"/>
    </row>
    <row r="92" spans="1:8" ht="12.75">
      <c r="A92" s="4"/>
      <c r="G92" s="6"/>
      <c r="H92" s="6"/>
    </row>
    <row r="93" spans="1:8" ht="12.75">
      <c r="A93" s="4"/>
      <c r="G93" s="6"/>
      <c r="H93" s="6"/>
    </row>
    <row r="94" spans="1:8" ht="12.75">
      <c r="A94" s="4"/>
      <c r="G94" s="6"/>
      <c r="H94" s="6"/>
    </row>
    <row r="95" spans="1:8" ht="12.75">
      <c r="A95" s="4"/>
      <c r="G95" s="6"/>
      <c r="H95" s="6"/>
    </row>
    <row r="96" spans="1:8" ht="12.75">
      <c r="A96" s="4"/>
      <c r="G96" s="6"/>
      <c r="H96" s="6"/>
    </row>
    <row r="97" spans="1:8" ht="12.75">
      <c r="A97" s="4"/>
      <c r="G97" s="6"/>
      <c r="H97" s="6"/>
    </row>
    <row r="98" spans="1:8" ht="12.75">
      <c r="A98" s="4"/>
      <c r="G98" s="6"/>
      <c r="H98" s="6"/>
    </row>
    <row r="99" spans="1:8" ht="12.75">
      <c r="A99" s="4"/>
      <c r="G99" s="6"/>
      <c r="H99" s="6"/>
    </row>
    <row r="100" spans="1:8" ht="12.75">
      <c r="A100" s="4"/>
      <c r="G100" s="6"/>
      <c r="H100" s="6"/>
    </row>
    <row r="101" spans="1:8" ht="12.75">
      <c r="A101" s="4"/>
      <c r="G101" s="6"/>
      <c r="H101" s="6"/>
    </row>
    <row r="102" spans="1:8" ht="12.75">
      <c r="A102" s="4"/>
      <c r="G102" s="6"/>
      <c r="H102" s="6"/>
    </row>
    <row r="103" spans="1:8" ht="12.75">
      <c r="A103" s="4"/>
      <c r="G103" s="6"/>
      <c r="H103" s="6"/>
    </row>
    <row r="104" spans="1:8" ht="12.75">
      <c r="A104" s="4"/>
      <c r="G104" s="6"/>
      <c r="H104" s="6"/>
    </row>
    <row r="105" spans="1:8" ht="12.75">
      <c r="A105" s="4"/>
      <c r="G105" s="6"/>
      <c r="H105" s="6"/>
    </row>
    <row r="106" spans="1:8" ht="12.75">
      <c r="A106" s="4"/>
      <c r="G106" s="6"/>
      <c r="H106" s="6"/>
    </row>
    <row r="107" spans="1:8" ht="12.75">
      <c r="A107" s="4"/>
      <c r="G107" s="6"/>
      <c r="H107" s="6"/>
    </row>
    <row r="108" spans="1:8" ht="12.75">
      <c r="A108" s="4"/>
      <c r="G108" s="6"/>
      <c r="H108" s="6"/>
    </row>
    <row r="109" spans="1:8" ht="12.75">
      <c r="A109" s="4"/>
      <c r="G109" s="6"/>
      <c r="H109" s="6"/>
    </row>
    <row r="110" spans="1:8" ht="12.75">
      <c r="A110" s="4"/>
      <c r="G110" s="6"/>
      <c r="H110" s="6"/>
    </row>
    <row r="111" spans="1:8" ht="12.75">
      <c r="A111" s="4"/>
      <c r="G111" s="6"/>
      <c r="H111" s="6"/>
    </row>
    <row r="112" spans="1:8" ht="12.75">
      <c r="A112" s="4"/>
      <c r="G112" s="6"/>
      <c r="H112" s="6"/>
    </row>
    <row r="113" spans="1:8" ht="12.75">
      <c r="A113" s="4"/>
      <c r="G113" s="6"/>
      <c r="H113" s="6"/>
    </row>
    <row r="114" spans="1:8" ht="12.75">
      <c r="A114" s="4"/>
      <c r="G114" s="6"/>
      <c r="H114" s="6"/>
    </row>
    <row r="115" spans="1:8" ht="12.75">
      <c r="A115" s="4"/>
      <c r="G115" s="6"/>
      <c r="H115" s="6"/>
    </row>
    <row r="116" spans="1:8" ht="12.75">
      <c r="A116" s="4"/>
      <c r="G116" s="6"/>
      <c r="H116" s="6"/>
    </row>
    <row r="117" spans="1:8" ht="12.75">
      <c r="A117" s="4"/>
      <c r="G117" s="6"/>
      <c r="H117" s="6"/>
    </row>
    <row r="118" spans="1:8" ht="12.75">
      <c r="A118" s="4"/>
      <c r="G118" s="6"/>
      <c r="H118" s="6"/>
    </row>
    <row r="119" spans="1:8" ht="12.75">
      <c r="A119" s="4"/>
      <c r="G119" s="6"/>
      <c r="H119" s="6"/>
    </row>
    <row r="120" spans="1:8" ht="12.75">
      <c r="A120" s="4"/>
      <c r="G120" s="6"/>
      <c r="H120" s="6"/>
    </row>
    <row r="121" spans="1:8" ht="12.75">
      <c r="A121" s="4"/>
      <c r="G121" s="6"/>
      <c r="H121" s="6"/>
    </row>
    <row r="122" spans="1:8" ht="12.75">
      <c r="A122" s="4"/>
      <c r="G122" s="6"/>
      <c r="H122" s="6"/>
    </row>
    <row r="123" spans="1:8" ht="12.75">
      <c r="A123" s="4"/>
      <c r="G123" s="6"/>
      <c r="H123" s="6"/>
    </row>
    <row r="124" spans="1:8" ht="12.75">
      <c r="A124" s="4"/>
      <c r="G124" s="6"/>
      <c r="H124" s="6"/>
    </row>
    <row r="125" spans="1:8" ht="12.75">
      <c r="A125" s="4"/>
      <c r="G125" s="6"/>
      <c r="H125" s="6"/>
    </row>
    <row r="126" spans="1:8" ht="12.75">
      <c r="A126" s="4"/>
      <c r="G126" s="6"/>
      <c r="H126" s="6"/>
    </row>
    <row r="127" spans="1:8" ht="12.75">
      <c r="A127" s="4"/>
      <c r="G127" s="6"/>
      <c r="H127" s="6"/>
    </row>
    <row r="128" spans="1:8" ht="12.75">
      <c r="A128" s="4"/>
      <c r="G128" s="6"/>
      <c r="H128" s="6"/>
    </row>
    <row r="129" spans="1:8" ht="12.75">
      <c r="A129" s="5"/>
      <c r="G129" s="6"/>
      <c r="H129" s="6"/>
    </row>
    <row r="130" spans="1:8" ht="12.75">
      <c r="A130" s="5"/>
      <c r="G130" s="6"/>
      <c r="H130" s="6"/>
    </row>
    <row r="131" spans="1:8" ht="12.75">
      <c r="A131" s="5"/>
      <c r="G131" s="6"/>
      <c r="H131" s="6"/>
    </row>
    <row r="132" spans="1:8" ht="12.75">
      <c r="A132" s="5"/>
      <c r="G132" s="6"/>
      <c r="H132" s="6"/>
    </row>
    <row r="133" spans="1:8" ht="12.75">
      <c r="A133" s="5"/>
      <c r="G133" s="6"/>
      <c r="H133" s="6"/>
    </row>
    <row r="134" spans="1:8" ht="12.75">
      <c r="A134" s="5"/>
      <c r="G134" s="6"/>
      <c r="H134" s="6"/>
    </row>
    <row r="135" spans="1:7" ht="12.75">
      <c r="A135" s="5"/>
      <c r="G135" s="6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4"/>
  <sheetViews>
    <sheetView view="pageBreakPreview" zoomScaleSheetLayoutView="100" workbookViewId="0" topLeftCell="A1">
      <selection activeCell="A16" sqref="A16"/>
    </sheetView>
  </sheetViews>
  <sheetFormatPr defaultColWidth="9.140625" defaultRowHeight="12.75"/>
  <cols>
    <col min="1" max="1" width="19.7109375" style="0" customWidth="1"/>
    <col min="2" max="2" width="34.140625" style="0" customWidth="1"/>
    <col min="3" max="3" width="2.7109375" style="0" customWidth="1"/>
    <col min="4" max="4" width="0.13671875" style="0" hidden="1" customWidth="1"/>
    <col min="5" max="5" width="19.140625" style="0" customWidth="1"/>
    <col min="6" max="6" width="2.7109375" style="0" customWidth="1"/>
    <col min="7" max="7" width="19.7109375" style="0" customWidth="1"/>
    <col min="8" max="8" width="17.28125" style="0" customWidth="1"/>
    <col min="9" max="9" width="2.7109375" style="0" customWidth="1"/>
    <col min="10" max="10" width="20.57421875" style="0" customWidth="1"/>
    <col min="11" max="16384" width="19.7109375" style="0" customWidth="1"/>
  </cols>
  <sheetData>
    <row r="1" spans="1:4" s="2" customFormat="1" ht="20.25">
      <c r="A1" s="1" t="s">
        <v>48</v>
      </c>
      <c r="B1" s="1"/>
      <c r="C1" s="1"/>
      <c r="D1" s="1"/>
    </row>
    <row r="2" spans="1:5" ht="22.5" customHeight="1">
      <c r="A2" s="30" t="s">
        <v>15</v>
      </c>
      <c r="B2" s="30"/>
      <c r="C2" s="28"/>
      <c r="D2" s="28"/>
      <c r="E2" s="22">
        <v>50000</v>
      </c>
    </row>
    <row r="3" ht="15" customHeight="1"/>
    <row r="4" spans="1:6" ht="16.5" customHeight="1">
      <c r="A4" s="35" t="s">
        <v>32</v>
      </c>
      <c r="B4" s="35" t="s">
        <v>4</v>
      </c>
      <c r="C4" s="15"/>
      <c r="E4" s="35" t="s">
        <v>6</v>
      </c>
      <c r="F4" s="3"/>
    </row>
    <row r="5" spans="1:5" ht="15" customHeight="1">
      <c r="A5" s="9" t="s">
        <v>49</v>
      </c>
      <c r="B5" s="4"/>
      <c r="E5" s="6"/>
    </row>
    <row r="6" spans="1:5" ht="15" customHeight="1">
      <c r="A6" s="19" t="s">
        <v>50</v>
      </c>
      <c r="B6" s="4" t="s">
        <v>51</v>
      </c>
      <c r="E6" s="6">
        <v>876.45</v>
      </c>
    </row>
    <row r="7" spans="1:5" ht="15" customHeight="1">
      <c r="A7" s="19" t="s">
        <v>52</v>
      </c>
      <c r="B7" s="4" t="s">
        <v>53</v>
      </c>
      <c r="E7" s="6">
        <v>382.35</v>
      </c>
    </row>
    <row r="8" spans="1:5" ht="15" customHeight="1">
      <c r="A8" s="16" t="s">
        <v>67</v>
      </c>
      <c r="B8" s="4" t="s">
        <v>54</v>
      </c>
      <c r="E8" s="6">
        <v>145.07</v>
      </c>
    </row>
    <row r="9" spans="1:5" ht="15" customHeight="1">
      <c r="A9" s="16" t="s">
        <v>55</v>
      </c>
      <c r="B9" s="4" t="s">
        <v>56</v>
      </c>
      <c r="E9" s="6">
        <v>14413.21</v>
      </c>
    </row>
    <row r="10" spans="1:11" ht="15" customHeight="1">
      <c r="A10" s="16" t="s">
        <v>57</v>
      </c>
      <c r="B10" s="4" t="s">
        <v>58</v>
      </c>
      <c r="E10" s="6">
        <v>3197.63</v>
      </c>
      <c r="K10" t="s">
        <v>47</v>
      </c>
    </row>
    <row r="11" spans="1:5" ht="15" customHeight="1">
      <c r="A11" s="16" t="s">
        <v>59</v>
      </c>
      <c r="B11" s="4" t="s">
        <v>60</v>
      </c>
      <c r="E11" s="8">
        <v>15961.46</v>
      </c>
    </row>
    <row r="12" spans="1:5" ht="15" customHeight="1" thickBot="1">
      <c r="A12" s="4"/>
      <c r="B12" s="4"/>
      <c r="E12" s="23">
        <f>SUM(E6:E11)</f>
        <v>34976.17</v>
      </c>
    </row>
    <row r="13" spans="1:5" ht="15" customHeight="1" thickTop="1">
      <c r="A13" s="4"/>
      <c r="B13" s="4"/>
      <c r="E13" s="42"/>
    </row>
    <row r="14" spans="1:5" ht="15" customHeight="1">
      <c r="A14" s="16" t="s">
        <v>45</v>
      </c>
      <c r="B14" s="14"/>
      <c r="C14" s="33"/>
      <c r="E14" s="6">
        <v>34976.17</v>
      </c>
    </row>
    <row r="15" spans="1:5" ht="15" customHeight="1">
      <c r="A15" s="16" t="s">
        <v>46</v>
      </c>
      <c r="B15" s="14"/>
      <c r="C15" s="33"/>
      <c r="D15" s="14"/>
      <c r="E15" s="11">
        <v>50000</v>
      </c>
    </row>
    <row r="16" spans="1:5" ht="15" customHeight="1" thickBot="1">
      <c r="A16" s="7" t="s">
        <v>87</v>
      </c>
      <c r="E16" s="23">
        <f>E14-E15</f>
        <v>-15023.830000000002</v>
      </c>
    </row>
    <row r="17" ht="15" customHeight="1" thickTop="1">
      <c r="E17" s="6"/>
    </row>
    <row r="18" spans="1:10" ht="15" customHeight="1">
      <c r="A18" s="31" t="s">
        <v>61</v>
      </c>
      <c r="B18" s="31" t="s">
        <v>62</v>
      </c>
      <c r="E18" s="35" t="s">
        <v>6</v>
      </c>
      <c r="G18" s="35"/>
      <c r="H18" s="35"/>
      <c r="J18" s="41"/>
    </row>
    <row r="19" spans="1:7" ht="15" customHeight="1">
      <c r="A19" s="19">
        <v>35853</v>
      </c>
      <c r="B19" s="48" t="s">
        <v>77</v>
      </c>
      <c r="E19" s="6">
        <v>30.86</v>
      </c>
      <c r="G19" s="17"/>
    </row>
    <row r="20" spans="1:7" ht="15" customHeight="1">
      <c r="A20" s="19">
        <v>35873</v>
      </c>
      <c r="B20" s="4"/>
      <c r="E20" s="6">
        <v>30.86</v>
      </c>
      <c r="G20" s="17"/>
    </row>
    <row r="21" spans="1:11" ht="15" customHeight="1">
      <c r="A21" s="19">
        <v>35944</v>
      </c>
      <c r="B21" s="4"/>
      <c r="E21" s="6">
        <v>2.8</v>
      </c>
      <c r="G21" s="17"/>
      <c r="K21" t="s">
        <v>47</v>
      </c>
    </row>
    <row r="22" spans="1:7" ht="15" customHeight="1">
      <c r="A22" s="19">
        <v>35972</v>
      </c>
      <c r="B22" s="4"/>
      <c r="E22" s="6">
        <v>38</v>
      </c>
      <c r="G22" s="17"/>
    </row>
    <row r="23" spans="1:7" ht="15" customHeight="1">
      <c r="A23" s="19">
        <v>36728</v>
      </c>
      <c r="B23" s="4"/>
      <c r="E23" s="6">
        <v>373.93</v>
      </c>
      <c r="G23" s="17"/>
    </row>
    <row r="24" spans="1:7" ht="15" customHeight="1">
      <c r="A24" s="19">
        <v>37435</v>
      </c>
      <c r="B24" s="4"/>
      <c r="E24" s="6">
        <v>50</v>
      </c>
      <c r="G24" s="17"/>
    </row>
    <row r="25" spans="1:7" ht="15" customHeight="1">
      <c r="A25" s="19">
        <v>37517</v>
      </c>
      <c r="B25" s="4"/>
      <c r="E25" s="6">
        <v>50</v>
      </c>
      <c r="G25" s="17"/>
    </row>
    <row r="26" spans="1:7" ht="15" customHeight="1">
      <c r="A26" s="19">
        <v>37526</v>
      </c>
      <c r="B26" s="4"/>
      <c r="E26" s="6">
        <v>50</v>
      </c>
      <c r="G26" s="17"/>
    </row>
    <row r="27" spans="1:7" ht="15" customHeight="1">
      <c r="A27" s="19">
        <v>38057</v>
      </c>
      <c r="B27" s="4"/>
      <c r="E27" s="6">
        <v>150</v>
      </c>
      <c r="G27" s="17"/>
    </row>
    <row r="28" spans="1:7" ht="15" customHeight="1">
      <c r="A28" s="19">
        <v>38075</v>
      </c>
      <c r="B28" s="4"/>
      <c r="E28" s="8">
        <v>100</v>
      </c>
      <c r="G28" s="17"/>
    </row>
    <row r="29" spans="1:7" ht="15" customHeight="1" thickBot="1">
      <c r="A29" s="16"/>
      <c r="B29" s="4"/>
      <c r="E29" s="23">
        <f>SUM(E19:E28)</f>
        <v>876.45</v>
      </c>
      <c r="G29" s="17"/>
    </row>
    <row r="30" spans="1:7" ht="15" customHeight="1" thickTop="1">
      <c r="A30" s="16"/>
      <c r="B30" s="4"/>
      <c r="E30" s="22"/>
      <c r="G30" s="17"/>
    </row>
    <row r="31" spans="1:7" ht="15" customHeight="1">
      <c r="A31" s="31" t="s">
        <v>63</v>
      </c>
      <c r="B31" s="31" t="s">
        <v>53</v>
      </c>
      <c r="E31" s="22"/>
      <c r="G31" s="17"/>
    </row>
    <row r="32" spans="1:7" ht="15" customHeight="1">
      <c r="A32" s="19">
        <v>37435</v>
      </c>
      <c r="B32" s="48" t="s">
        <v>77</v>
      </c>
      <c r="E32" s="29">
        <v>50</v>
      </c>
      <c r="G32" s="17"/>
    </row>
    <row r="33" spans="1:7" ht="15" customHeight="1">
      <c r="A33" s="19">
        <v>37517</v>
      </c>
      <c r="B33" s="4"/>
      <c r="E33" s="29">
        <v>50</v>
      </c>
      <c r="G33" s="39"/>
    </row>
    <row r="34" spans="1:10" ht="15" customHeight="1">
      <c r="A34" s="19">
        <v>37526</v>
      </c>
      <c r="B34" s="4"/>
      <c r="E34" s="29">
        <v>50</v>
      </c>
      <c r="G34" s="17"/>
      <c r="J34" s="37"/>
    </row>
    <row r="35" spans="1:10" ht="15" customHeight="1">
      <c r="A35" s="19">
        <v>38057</v>
      </c>
      <c r="B35" s="4"/>
      <c r="E35" s="29">
        <v>139.41</v>
      </c>
      <c r="G35" s="17"/>
      <c r="J35" s="36"/>
    </row>
    <row r="36" spans="1:10" ht="15" customHeight="1">
      <c r="A36" s="19">
        <v>38075</v>
      </c>
      <c r="B36" s="4"/>
      <c r="E36" s="32">
        <v>92.94</v>
      </c>
      <c r="G36" s="17"/>
      <c r="J36" s="36"/>
    </row>
    <row r="37" spans="1:10" ht="15" customHeight="1" thickBot="1">
      <c r="A37" s="16"/>
      <c r="B37" s="4"/>
      <c r="E37" s="23">
        <f>SUM(E32:E36)</f>
        <v>382.34999999999997</v>
      </c>
      <c r="G37" s="17"/>
      <c r="J37" s="36"/>
    </row>
    <row r="38" spans="1:10" ht="15" customHeight="1" thickTop="1">
      <c r="A38" s="16"/>
      <c r="B38" s="4"/>
      <c r="E38" s="22"/>
      <c r="G38" s="17"/>
      <c r="J38" s="36"/>
    </row>
    <row r="39" spans="1:10" ht="15" customHeight="1">
      <c r="A39" s="31" t="s">
        <v>64</v>
      </c>
      <c r="B39" s="31" t="s">
        <v>54</v>
      </c>
      <c r="E39" s="35" t="s">
        <v>6</v>
      </c>
      <c r="G39" s="17"/>
      <c r="J39" s="36"/>
    </row>
    <row r="40" spans="1:10" ht="15" customHeight="1" thickBot="1">
      <c r="A40" s="19">
        <v>35902</v>
      </c>
      <c r="B40" s="48" t="s">
        <v>77</v>
      </c>
      <c r="E40" s="23">
        <v>145.07</v>
      </c>
      <c r="G40" s="17"/>
      <c r="J40" s="36"/>
    </row>
    <row r="41" spans="1:10" ht="15" customHeight="1" thickTop="1">
      <c r="A41" s="16"/>
      <c r="B41" s="4"/>
      <c r="E41" s="22"/>
      <c r="G41" s="17"/>
      <c r="J41" s="38"/>
    </row>
    <row r="42" spans="1:5" ht="15" customHeight="1">
      <c r="A42" s="13"/>
      <c r="B42" s="4"/>
      <c r="E42" s="6"/>
    </row>
    <row r="43" spans="1:5" ht="15" customHeight="1">
      <c r="A43" s="31" t="s">
        <v>68</v>
      </c>
      <c r="B43" s="31" t="s">
        <v>58</v>
      </c>
      <c r="C43" s="34"/>
      <c r="D43" s="34"/>
      <c r="E43" s="35" t="s">
        <v>6</v>
      </c>
    </row>
    <row r="44" spans="1:5" ht="15" customHeight="1">
      <c r="A44" s="19">
        <v>35520</v>
      </c>
      <c r="B44" s="48" t="s">
        <v>77</v>
      </c>
      <c r="E44" s="6">
        <v>81.38</v>
      </c>
    </row>
    <row r="45" spans="1:5" ht="15" customHeight="1">
      <c r="A45" s="19">
        <v>35556</v>
      </c>
      <c r="B45" s="4"/>
      <c r="E45" s="6">
        <v>81.38</v>
      </c>
    </row>
    <row r="46" spans="1:5" ht="15" customHeight="1">
      <c r="A46" s="19">
        <v>35566</v>
      </c>
      <c r="B46" s="4"/>
      <c r="E46" s="6">
        <v>81.38</v>
      </c>
    </row>
    <row r="47" spans="1:5" ht="15" customHeight="1">
      <c r="A47" s="19">
        <v>35608</v>
      </c>
      <c r="B47" s="4"/>
      <c r="E47" s="6">
        <v>81.38</v>
      </c>
    </row>
    <row r="48" spans="1:5" ht="15" customHeight="1">
      <c r="A48" s="19">
        <v>35641</v>
      </c>
      <c r="B48" s="4"/>
      <c r="E48" s="6">
        <v>81.38</v>
      </c>
    </row>
    <row r="49" spans="1:5" ht="15" customHeight="1">
      <c r="A49" s="19">
        <v>35902</v>
      </c>
      <c r="B49" s="4"/>
      <c r="E49" s="6">
        <v>145.07</v>
      </c>
    </row>
    <row r="50" spans="1:5" ht="15" customHeight="1">
      <c r="A50" s="19">
        <v>36249</v>
      </c>
      <c r="B50" s="4"/>
      <c r="E50" s="6">
        <v>25.11</v>
      </c>
    </row>
    <row r="51" spans="1:5" ht="15" customHeight="1">
      <c r="A51" s="19">
        <v>36339</v>
      </c>
      <c r="B51" s="4"/>
      <c r="E51" s="6">
        <v>162.03</v>
      </c>
    </row>
    <row r="52" spans="1:5" ht="15" customHeight="1">
      <c r="A52" s="19">
        <v>36977</v>
      </c>
      <c r="B52" s="4"/>
      <c r="E52" s="6">
        <v>358.52</v>
      </c>
    </row>
    <row r="53" spans="1:5" ht="15" customHeight="1">
      <c r="A53" s="19">
        <v>37435</v>
      </c>
      <c r="B53" s="4"/>
      <c r="E53" s="6">
        <v>300</v>
      </c>
    </row>
    <row r="54" spans="1:5" ht="15" customHeight="1">
      <c r="A54" s="19">
        <v>37517</v>
      </c>
      <c r="B54" s="4"/>
      <c r="E54" s="6">
        <v>250</v>
      </c>
    </row>
    <row r="55" spans="1:5" ht="15" customHeight="1">
      <c r="A55" s="19">
        <v>37526</v>
      </c>
      <c r="B55" s="4"/>
      <c r="E55" s="6">
        <v>300</v>
      </c>
    </row>
    <row r="56" spans="1:5" ht="15" customHeight="1">
      <c r="A56" s="19">
        <v>38057</v>
      </c>
      <c r="B56" s="47" t="s">
        <v>75</v>
      </c>
      <c r="E56" s="6">
        <v>750</v>
      </c>
    </row>
    <row r="57" spans="1:5" ht="15" customHeight="1">
      <c r="A57" s="19">
        <v>38075</v>
      </c>
      <c r="B57" s="47" t="s">
        <v>76</v>
      </c>
      <c r="E57" s="8">
        <v>500</v>
      </c>
    </row>
    <row r="58" spans="1:5" ht="15" customHeight="1" thickBot="1">
      <c r="A58" s="9"/>
      <c r="B58" s="4"/>
      <c r="E58" s="23">
        <f>SUM(E44:E57)</f>
        <v>3197.63</v>
      </c>
    </row>
    <row r="59" spans="1:5" ht="15" customHeight="1" thickTop="1">
      <c r="A59" s="9"/>
      <c r="B59" s="4"/>
      <c r="E59" s="42"/>
    </row>
    <row r="60" spans="1:5" ht="15" customHeight="1">
      <c r="A60" s="35" t="s">
        <v>65</v>
      </c>
      <c r="B60" s="35" t="s">
        <v>56</v>
      </c>
      <c r="E60" s="41" t="s">
        <v>6</v>
      </c>
    </row>
    <row r="61" spans="1:5" ht="15" customHeight="1">
      <c r="A61" s="17">
        <v>35520</v>
      </c>
      <c r="B61" s="48" t="s">
        <v>77</v>
      </c>
      <c r="E61">
        <v>459.31</v>
      </c>
    </row>
    <row r="62" spans="1:5" ht="15" customHeight="1">
      <c r="A62" s="17">
        <v>35556</v>
      </c>
      <c r="B62" s="4"/>
      <c r="E62">
        <v>459.31</v>
      </c>
    </row>
    <row r="63" spans="1:5" ht="15" customHeight="1">
      <c r="A63" s="17">
        <v>35566</v>
      </c>
      <c r="B63" s="4"/>
      <c r="E63">
        <v>459.31</v>
      </c>
    </row>
    <row r="64" spans="1:5" ht="15" customHeight="1">
      <c r="A64" s="17">
        <v>35608</v>
      </c>
      <c r="B64" s="4"/>
      <c r="E64">
        <v>459.31</v>
      </c>
    </row>
    <row r="65" spans="1:5" ht="15" customHeight="1">
      <c r="A65" s="17">
        <v>35641</v>
      </c>
      <c r="B65" s="4"/>
      <c r="E65">
        <v>459.31</v>
      </c>
    </row>
    <row r="66" spans="1:5" ht="15" customHeight="1">
      <c r="A66" s="17">
        <v>35853</v>
      </c>
      <c r="B66" s="4"/>
      <c r="E66">
        <v>509.83</v>
      </c>
    </row>
    <row r="67" spans="1:5" ht="15" customHeight="1">
      <c r="A67" s="17">
        <v>35873</v>
      </c>
      <c r="B67" s="4"/>
      <c r="E67">
        <v>509.83</v>
      </c>
    </row>
    <row r="68" spans="1:5" ht="15" customHeight="1">
      <c r="A68" s="17">
        <v>35944</v>
      </c>
      <c r="B68" s="4"/>
      <c r="E68">
        <v>509.86</v>
      </c>
    </row>
    <row r="69" spans="1:5" ht="15" customHeight="1">
      <c r="A69" s="17">
        <v>35944</v>
      </c>
      <c r="B69" s="4"/>
      <c r="E69">
        <v>523.86</v>
      </c>
    </row>
    <row r="70" spans="1:5" ht="15" customHeight="1">
      <c r="A70" s="17">
        <v>35972</v>
      </c>
      <c r="B70" s="4"/>
      <c r="E70">
        <v>509.83</v>
      </c>
    </row>
    <row r="71" spans="1:5" ht="15" customHeight="1">
      <c r="A71" s="17">
        <v>36216</v>
      </c>
      <c r="B71" s="4"/>
      <c r="E71">
        <v>562.27</v>
      </c>
    </row>
    <row r="72" spans="1:5" ht="15" customHeight="1">
      <c r="A72" s="17">
        <v>36249</v>
      </c>
      <c r="B72" s="4"/>
      <c r="E72">
        <v>316.34</v>
      </c>
    </row>
    <row r="73" spans="1:5" ht="15" customHeight="1">
      <c r="A73" s="17">
        <v>36279</v>
      </c>
      <c r="B73" s="4"/>
      <c r="E73">
        <v>305.53</v>
      </c>
    </row>
    <row r="74" spans="1:5" ht="15" customHeight="1">
      <c r="A74" s="17">
        <v>36308</v>
      </c>
      <c r="B74" s="4"/>
      <c r="E74">
        <v>341.45</v>
      </c>
    </row>
    <row r="75" spans="1:5" ht="15" customHeight="1">
      <c r="A75" s="17">
        <v>36339</v>
      </c>
      <c r="B75" s="4"/>
      <c r="E75">
        <v>179.42</v>
      </c>
    </row>
    <row r="76" spans="1:5" ht="15" customHeight="1">
      <c r="A76" s="17">
        <v>36676</v>
      </c>
      <c r="B76" s="4"/>
      <c r="E76">
        <v>626.07</v>
      </c>
    </row>
    <row r="77" spans="1:5" ht="15" customHeight="1">
      <c r="A77" s="39">
        <v>36676</v>
      </c>
      <c r="B77" s="4"/>
      <c r="E77">
        <v>359.41</v>
      </c>
    </row>
    <row r="78" spans="1:5" ht="15" customHeight="1">
      <c r="A78" s="17">
        <v>36977</v>
      </c>
      <c r="B78" s="4"/>
      <c r="E78" s="37">
        <v>1762.99</v>
      </c>
    </row>
    <row r="79" spans="1:5" ht="15" customHeight="1">
      <c r="A79" s="17">
        <v>37008</v>
      </c>
      <c r="B79" s="4"/>
      <c r="E79" s="36">
        <v>600</v>
      </c>
    </row>
    <row r="80" spans="1:5" ht="15" customHeight="1">
      <c r="A80" s="17">
        <v>37426</v>
      </c>
      <c r="B80" s="50">
        <v>37773</v>
      </c>
      <c r="E80" s="36">
        <v>500</v>
      </c>
    </row>
    <row r="81" spans="1:5" ht="15" customHeight="1">
      <c r="A81" s="17">
        <v>37435</v>
      </c>
      <c r="B81" s="50">
        <v>37803</v>
      </c>
      <c r="E81" s="36">
        <v>500</v>
      </c>
    </row>
    <row r="82" spans="1:5" ht="15" customHeight="1">
      <c r="A82" s="17">
        <v>37498</v>
      </c>
      <c r="B82" s="49">
        <v>37834</v>
      </c>
      <c r="E82" s="36">
        <v>500</v>
      </c>
    </row>
    <row r="83" spans="1:5" ht="15" customHeight="1">
      <c r="A83" s="17">
        <v>37526</v>
      </c>
      <c r="B83" s="49">
        <v>37865</v>
      </c>
      <c r="E83" s="36">
        <v>500</v>
      </c>
    </row>
    <row r="84" spans="1:5" ht="15" customHeight="1">
      <c r="A84" s="17">
        <v>38057</v>
      </c>
      <c r="B84" s="47" t="s">
        <v>79</v>
      </c>
      <c r="E84" s="36">
        <v>1500</v>
      </c>
    </row>
    <row r="85" spans="1:5" ht="15" customHeight="1">
      <c r="A85" s="17">
        <v>38075</v>
      </c>
      <c r="B85" s="47" t="s">
        <v>78</v>
      </c>
      <c r="E85" s="38">
        <v>1000</v>
      </c>
    </row>
    <row r="86" spans="2:5" ht="15" customHeight="1" thickBot="1">
      <c r="B86" s="4"/>
      <c r="E86" s="40">
        <f>SUM(E61:E85)</f>
        <v>14413.24</v>
      </c>
    </row>
    <row r="87" spans="1:5" ht="15" customHeight="1" thickTop="1">
      <c r="A87" s="9"/>
      <c r="B87" s="4"/>
      <c r="E87" s="42"/>
    </row>
    <row r="88" spans="1:5" ht="15" customHeight="1">
      <c r="A88" s="43" t="s">
        <v>66</v>
      </c>
      <c r="B88" s="27" t="s">
        <v>60</v>
      </c>
      <c r="E88" s="35" t="s">
        <v>6</v>
      </c>
    </row>
    <row r="89" spans="1:5" ht="15" customHeight="1">
      <c r="A89" s="9">
        <v>35520</v>
      </c>
      <c r="B89" s="48" t="s">
        <v>77</v>
      </c>
      <c r="E89" s="42">
        <v>459.31</v>
      </c>
    </row>
    <row r="90" spans="1:5" ht="15" customHeight="1">
      <c r="A90" s="9">
        <v>35556</v>
      </c>
      <c r="B90" s="4"/>
      <c r="E90" s="42">
        <v>459.31</v>
      </c>
    </row>
    <row r="91" spans="1:5" ht="15" customHeight="1">
      <c r="A91" s="9">
        <v>35566</v>
      </c>
      <c r="B91" s="4"/>
      <c r="E91" s="42">
        <v>459.31</v>
      </c>
    </row>
    <row r="92" spans="1:5" ht="15" customHeight="1">
      <c r="A92" s="9">
        <v>35608</v>
      </c>
      <c r="B92" s="4"/>
      <c r="E92" s="42">
        <v>459.31</v>
      </c>
    </row>
    <row r="93" spans="1:5" ht="15" customHeight="1">
      <c r="A93" s="9">
        <v>35641</v>
      </c>
      <c r="B93" s="4"/>
      <c r="E93" s="42">
        <v>459.31</v>
      </c>
    </row>
    <row r="94" spans="1:5" ht="15" customHeight="1">
      <c r="A94" s="9">
        <v>35853</v>
      </c>
      <c r="B94" s="4"/>
      <c r="E94" s="42">
        <v>459.31</v>
      </c>
    </row>
    <row r="95" spans="1:5" ht="15" customHeight="1">
      <c r="A95" s="9">
        <v>35873</v>
      </c>
      <c r="B95" s="4"/>
      <c r="E95" s="42">
        <v>459.31</v>
      </c>
    </row>
    <row r="96" spans="1:5" ht="15" customHeight="1">
      <c r="A96" s="9">
        <v>35944</v>
      </c>
      <c r="B96" s="4"/>
      <c r="E96" s="42">
        <v>473.34</v>
      </c>
    </row>
    <row r="97" spans="1:5" ht="15" customHeight="1">
      <c r="A97" s="9">
        <v>35944</v>
      </c>
      <c r="B97" s="4"/>
      <c r="E97" s="42">
        <v>473.34</v>
      </c>
    </row>
    <row r="98" spans="1:5" ht="15" customHeight="1">
      <c r="A98" s="9">
        <v>35972</v>
      </c>
      <c r="B98" s="4"/>
      <c r="E98" s="42">
        <v>452.17</v>
      </c>
    </row>
    <row r="99" spans="1:5" ht="15" customHeight="1">
      <c r="A99" s="9">
        <v>36216</v>
      </c>
      <c r="B99" s="4"/>
      <c r="E99" s="42">
        <v>640.59</v>
      </c>
    </row>
    <row r="100" spans="1:5" ht="15" customHeight="1">
      <c r="A100" s="9">
        <v>36249</v>
      </c>
      <c r="B100" s="4"/>
      <c r="E100" s="42">
        <v>658.55</v>
      </c>
    </row>
    <row r="101" spans="1:5" ht="15" customHeight="1">
      <c r="A101" s="9">
        <v>36279</v>
      </c>
      <c r="B101" s="4"/>
      <c r="E101" s="42">
        <v>694.47</v>
      </c>
    </row>
    <row r="102" spans="1:5" ht="15" customHeight="1">
      <c r="A102" s="9">
        <v>36308</v>
      </c>
      <c r="B102" s="4"/>
      <c r="E102" s="42">
        <v>658.55</v>
      </c>
    </row>
    <row r="103" spans="1:5" ht="15" customHeight="1">
      <c r="A103" s="9">
        <v>36339</v>
      </c>
      <c r="B103" s="4"/>
      <c r="E103" s="42">
        <v>658.55</v>
      </c>
    </row>
    <row r="104" spans="1:5" ht="15" customHeight="1">
      <c r="A104" s="9">
        <v>36676</v>
      </c>
      <c r="B104" s="4"/>
      <c r="E104" s="42">
        <v>640.59</v>
      </c>
    </row>
    <row r="105" spans="1:5" ht="15" customHeight="1">
      <c r="A105" s="9">
        <v>37008</v>
      </c>
      <c r="B105" s="4"/>
      <c r="E105" s="42">
        <v>400</v>
      </c>
    </row>
    <row r="106" spans="1:5" ht="15" customHeight="1">
      <c r="A106" s="9">
        <v>36977</v>
      </c>
      <c r="B106" s="4"/>
      <c r="E106" s="42">
        <v>1878.49</v>
      </c>
    </row>
    <row r="107" spans="1:5" ht="15" customHeight="1">
      <c r="A107" s="9">
        <v>37435</v>
      </c>
      <c r="B107" s="4"/>
      <c r="E107" s="42">
        <v>600</v>
      </c>
    </row>
    <row r="108" spans="1:5" ht="15" customHeight="1">
      <c r="A108" s="9">
        <v>37426</v>
      </c>
      <c r="B108" s="4"/>
      <c r="E108" s="42">
        <v>650</v>
      </c>
    </row>
    <row r="109" spans="1:5" ht="15" customHeight="1">
      <c r="A109" s="9">
        <v>37526</v>
      </c>
      <c r="B109" s="4"/>
      <c r="E109" s="42">
        <v>600</v>
      </c>
    </row>
    <row r="110" spans="1:5" ht="15" customHeight="1">
      <c r="A110" s="9">
        <v>38057</v>
      </c>
      <c r="B110" s="47" t="s">
        <v>79</v>
      </c>
      <c r="E110" s="42">
        <v>1960.59</v>
      </c>
    </row>
    <row r="111" spans="1:5" ht="15" customHeight="1">
      <c r="A111" s="9">
        <v>38075</v>
      </c>
      <c r="B111" s="47" t="s">
        <v>78</v>
      </c>
      <c r="E111" s="44">
        <v>1307.06</v>
      </c>
    </row>
    <row r="112" spans="1:5" ht="15" customHeight="1" thickBot="1">
      <c r="A112" s="9"/>
      <c r="B112" s="4"/>
      <c r="E112" s="23">
        <f>SUM(E89:E111)</f>
        <v>15961.460000000001</v>
      </c>
    </row>
    <row r="113" spans="1:5" ht="15" customHeight="1" thickTop="1">
      <c r="A113" s="9"/>
      <c r="B113" s="4"/>
      <c r="E113" s="42"/>
    </row>
    <row r="114" spans="1:5" ht="15" customHeight="1">
      <c r="A114" s="9"/>
      <c r="B114" s="4"/>
      <c r="E114" s="42"/>
    </row>
    <row r="115" spans="1:5" ht="15" customHeight="1">
      <c r="A115" s="9"/>
      <c r="B115" s="4"/>
      <c r="E115" s="42"/>
    </row>
    <row r="116" spans="1:5" ht="14.25" customHeight="1">
      <c r="A116" s="9"/>
      <c r="B116" s="4"/>
      <c r="E116" s="42"/>
    </row>
    <row r="117" spans="1:5" ht="14.25" customHeight="1">
      <c r="A117" s="9"/>
      <c r="B117" s="4"/>
      <c r="E117" s="6"/>
    </row>
    <row r="118" spans="1:5" ht="14.25" customHeight="1">
      <c r="A118" s="9"/>
      <c r="B118" s="4"/>
      <c r="E118" s="6"/>
    </row>
    <row r="119" ht="14.25" customHeight="1"/>
    <row r="120" ht="15" customHeight="1"/>
    <row r="121" ht="15" customHeight="1"/>
    <row r="122" ht="15" customHeight="1"/>
    <row r="123" ht="15" customHeight="1"/>
    <row r="124" spans="1:5" ht="15" customHeight="1">
      <c r="A124" s="4"/>
      <c r="B124" s="4"/>
      <c r="E124" s="6"/>
    </row>
    <row r="125" spans="1:5" ht="15" customHeight="1">
      <c r="A125" s="4"/>
      <c r="B125" s="4"/>
      <c r="E125" s="6"/>
    </row>
    <row r="126" spans="1:5" ht="15" customHeight="1">
      <c r="A126" s="4"/>
      <c r="B126" s="4"/>
      <c r="E126" s="6"/>
    </row>
    <row r="127" spans="1:5" ht="15" customHeight="1">
      <c r="A127" s="4"/>
      <c r="B127" s="4"/>
      <c r="E127" s="6"/>
    </row>
    <row r="128" spans="1:5" ht="15" customHeight="1">
      <c r="A128" s="4"/>
      <c r="B128" s="4"/>
      <c r="E128" s="6"/>
    </row>
    <row r="129" spans="1:5" ht="15" customHeight="1">
      <c r="A129" s="4"/>
      <c r="B129" s="4"/>
      <c r="E129" s="6"/>
    </row>
    <row r="130" spans="1:5" ht="15" customHeight="1">
      <c r="A130" s="4"/>
      <c r="B130" s="4"/>
      <c r="E130" s="6"/>
    </row>
    <row r="131" spans="1:5" ht="15" customHeight="1">
      <c r="A131" s="4"/>
      <c r="B131" s="4"/>
      <c r="E131" s="6"/>
    </row>
    <row r="132" spans="1:5" ht="15" customHeight="1">
      <c r="A132" s="4"/>
      <c r="B132" s="4"/>
      <c r="E132" s="6"/>
    </row>
    <row r="133" spans="1:5" ht="15" customHeight="1">
      <c r="A133" s="4"/>
      <c r="B133" s="4"/>
      <c r="E133" s="6"/>
    </row>
    <row r="134" spans="1:5" ht="15" customHeight="1">
      <c r="A134" s="4"/>
      <c r="B134" s="4"/>
      <c r="E134" s="6"/>
    </row>
    <row r="135" spans="1:5" ht="15" customHeight="1">
      <c r="A135" s="4"/>
      <c r="B135" s="4"/>
      <c r="E135" s="6"/>
    </row>
    <row r="136" spans="1:5" ht="15" customHeight="1">
      <c r="A136" s="4"/>
      <c r="B136" s="4"/>
      <c r="E136" s="6"/>
    </row>
    <row r="137" spans="1:5" ht="15" customHeight="1">
      <c r="A137" s="4"/>
      <c r="B137" s="4"/>
      <c r="E137" s="6"/>
    </row>
    <row r="138" spans="1:5" ht="15" customHeight="1">
      <c r="A138" s="4"/>
      <c r="B138" s="4"/>
      <c r="E138" s="6"/>
    </row>
    <row r="139" spans="1:5" ht="15" customHeight="1">
      <c r="A139" s="4"/>
      <c r="B139" s="4"/>
      <c r="E139" s="6"/>
    </row>
    <row r="140" spans="1:5" ht="15" customHeight="1">
      <c r="A140" s="4"/>
      <c r="B140" s="4"/>
      <c r="E140" s="6"/>
    </row>
    <row r="141" spans="1:5" ht="15" customHeight="1">
      <c r="A141" s="4"/>
      <c r="B141" s="4"/>
      <c r="E141" s="6"/>
    </row>
    <row r="142" spans="1:5" ht="15" customHeight="1">
      <c r="A142" s="4"/>
      <c r="B142" s="4"/>
      <c r="E142" s="6"/>
    </row>
    <row r="143" spans="1:5" ht="15" customHeight="1">
      <c r="A143" s="4"/>
      <c r="B143" s="4"/>
      <c r="E143" s="6"/>
    </row>
    <row r="144" spans="1:5" ht="15" customHeight="1">
      <c r="A144" s="4"/>
      <c r="B144" s="4"/>
      <c r="E144" s="6"/>
    </row>
    <row r="145" spans="1:5" ht="15" customHeight="1">
      <c r="A145" s="4"/>
      <c r="B145" s="4"/>
      <c r="E145" s="6"/>
    </row>
    <row r="146" spans="1:5" ht="15" customHeight="1">
      <c r="A146" s="4"/>
      <c r="B146" s="4"/>
      <c r="E146" s="6"/>
    </row>
    <row r="147" spans="1:5" ht="15" customHeight="1">
      <c r="A147" s="4"/>
      <c r="B147" s="4"/>
      <c r="E147" s="6"/>
    </row>
    <row r="148" spans="1:5" ht="15" customHeight="1">
      <c r="A148" s="4"/>
      <c r="B148" s="4"/>
      <c r="E148" s="6"/>
    </row>
    <row r="149" spans="1:5" ht="15" customHeight="1">
      <c r="A149" s="4"/>
      <c r="B149" s="4"/>
      <c r="E149" s="6"/>
    </row>
    <row r="150" spans="1:5" ht="15" customHeight="1">
      <c r="A150" s="4"/>
      <c r="B150" s="4"/>
      <c r="E150" s="6"/>
    </row>
    <row r="151" spans="1:5" ht="15" customHeight="1">
      <c r="A151" s="4"/>
      <c r="B151" s="4"/>
      <c r="E151" s="6"/>
    </row>
    <row r="152" spans="1:5" ht="15" customHeight="1">
      <c r="A152" s="4"/>
      <c r="B152" s="4"/>
      <c r="E152" s="6"/>
    </row>
    <row r="153" spans="1:5" ht="15" customHeight="1">
      <c r="A153" s="4"/>
      <c r="B153" s="4"/>
      <c r="E153" s="6"/>
    </row>
    <row r="154" spans="1:5" ht="15" customHeight="1">
      <c r="A154" s="4"/>
      <c r="B154" s="4"/>
      <c r="E154" s="6"/>
    </row>
    <row r="155" spans="1:5" ht="15" customHeight="1">
      <c r="A155" s="4"/>
      <c r="B155" s="4"/>
      <c r="E155" s="6"/>
    </row>
    <row r="156" spans="1:5" ht="15" customHeight="1">
      <c r="A156" s="4"/>
      <c r="B156" s="4"/>
      <c r="E156" s="6"/>
    </row>
    <row r="157" spans="1:5" ht="15" customHeight="1">
      <c r="A157" s="4"/>
      <c r="E157" s="6"/>
    </row>
    <row r="158" spans="1:5" ht="15" customHeight="1">
      <c r="A158" s="4"/>
      <c r="E158" s="6"/>
    </row>
    <row r="159" spans="1:5" ht="15" customHeight="1">
      <c r="A159" s="4"/>
      <c r="E159" s="6"/>
    </row>
    <row r="160" spans="1:5" ht="15" customHeight="1">
      <c r="A160" s="4"/>
      <c r="E160" s="6"/>
    </row>
    <row r="161" spans="1:5" ht="15" customHeight="1">
      <c r="A161" s="4"/>
      <c r="E161" s="6"/>
    </row>
    <row r="162" spans="1:5" ht="15" customHeight="1">
      <c r="A162" s="4"/>
      <c r="E162" s="6"/>
    </row>
    <row r="163" spans="1:5" ht="15" customHeight="1">
      <c r="A163" s="4"/>
      <c r="E163" s="6"/>
    </row>
    <row r="164" spans="1:5" ht="15" customHeight="1">
      <c r="A164" s="4"/>
      <c r="E164" s="6"/>
    </row>
    <row r="165" spans="1:5" ht="15" customHeight="1">
      <c r="A165" s="4"/>
      <c r="E165" s="6"/>
    </row>
    <row r="166" spans="1:5" ht="15" customHeight="1">
      <c r="A166" s="4"/>
      <c r="E166" s="6"/>
    </row>
    <row r="167" spans="1:5" ht="15" customHeight="1">
      <c r="A167" s="4"/>
      <c r="E167" s="6"/>
    </row>
    <row r="168" spans="1:5" ht="15" customHeight="1">
      <c r="A168" s="4"/>
      <c r="E168" s="6"/>
    </row>
    <row r="169" spans="1:5" ht="15" customHeight="1">
      <c r="A169" s="4"/>
      <c r="E169" s="6"/>
    </row>
    <row r="170" spans="1:5" ht="15" customHeight="1">
      <c r="A170" s="4"/>
      <c r="E170" s="6"/>
    </row>
    <row r="171" spans="1:5" ht="15" customHeight="1">
      <c r="A171" s="4"/>
      <c r="E171" s="6"/>
    </row>
    <row r="172" spans="1:5" ht="15" customHeight="1">
      <c r="A172" s="4"/>
      <c r="E172" s="6"/>
    </row>
    <row r="173" spans="1:5" ht="15" customHeight="1">
      <c r="A173" s="4"/>
      <c r="E173" s="6"/>
    </row>
    <row r="174" spans="1:5" ht="15" customHeight="1">
      <c r="A174" s="4"/>
      <c r="E174" s="6"/>
    </row>
    <row r="175" spans="1:5" ht="15" customHeight="1">
      <c r="A175" s="4"/>
      <c r="E175" s="6"/>
    </row>
    <row r="176" spans="1:5" ht="15" customHeight="1">
      <c r="A176" s="4"/>
      <c r="E176" s="6"/>
    </row>
    <row r="177" spans="1:5" ht="15" customHeight="1">
      <c r="A177" s="4"/>
      <c r="E177" s="6"/>
    </row>
    <row r="178" spans="1:5" ht="15" customHeight="1">
      <c r="A178" s="4"/>
      <c r="E178" s="6"/>
    </row>
    <row r="179" spans="1:5" ht="15" customHeight="1">
      <c r="A179" s="4"/>
      <c r="E179" s="6"/>
    </row>
    <row r="180" spans="1:5" ht="12.75">
      <c r="A180" s="4"/>
      <c r="E180" s="6"/>
    </row>
    <row r="181" spans="1:5" ht="12.75">
      <c r="A181" s="4"/>
      <c r="E181" s="6"/>
    </row>
    <row r="182" spans="1:5" ht="12.75">
      <c r="A182" s="4"/>
      <c r="E182" s="6"/>
    </row>
    <row r="183" spans="1:5" ht="12.75">
      <c r="A183" s="4"/>
      <c r="E183" s="6"/>
    </row>
    <row r="184" spans="1:5" ht="12.75">
      <c r="A184" s="4"/>
      <c r="E184" s="6"/>
    </row>
    <row r="185" spans="1:5" ht="12.75">
      <c r="A185" s="4"/>
      <c r="E185" s="6"/>
    </row>
    <row r="186" spans="1:5" ht="12.75">
      <c r="A186" s="4"/>
      <c r="E186" s="6"/>
    </row>
    <row r="187" spans="1:5" ht="12.75">
      <c r="A187" s="4"/>
      <c r="E187" s="6"/>
    </row>
    <row r="188" spans="1:5" ht="12.75">
      <c r="A188" s="4"/>
      <c r="E188" s="6"/>
    </row>
    <row r="189" spans="1:5" ht="12.75">
      <c r="A189" s="4"/>
      <c r="E189" s="6"/>
    </row>
    <row r="190" spans="1:5" ht="12.75">
      <c r="A190" s="4"/>
      <c r="E190" s="6"/>
    </row>
    <row r="191" spans="1:5" ht="12.75">
      <c r="A191" s="4"/>
      <c r="E191" s="6"/>
    </row>
    <row r="192" spans="1:5" ht="12.75">
      <c r="A192" s="4"/>
      <c r="E192" s="6"/>
    </row>
    <row r="193" spans="1:5" ht="12.75">
      <c r="A193" s="4"/>
      <c r="E193" s="6"/>
    </row>
    <row r="194" spans="1:5" ht="12.75">
      <c r="A194" s="4"/>
      <c r="E194" s="6"/>
    </row>
    <row r="195" spans="1:5" ht="12.75">
      <c r="A195" s="4"/>
      <c r="E195" s="6"/>
    </row>
    <row r="196" spans="1:5" ht="12.75">
      <c r="A196" s="4"/>
      <c r="E196" s="6"/>
    </row>
    <row r="197" spans="1:5" ht="12.75">
      <c r="A197" s="4"/>
      <c r="E197" s="6"/>
    </row>
    <row r="198" spans="1:5" ht="12.75">
      <c r="A198" s="4"/>
      <c r="E198" s="6"/>
    </row>
    <row r="199" spans="1:5" ht="12.75">
      <c r="A199" s="4"/>
      <c r="E199" s="6"/>
    </row>
    <row r="200" spans="1:5" ht="12.75">
      <c r="A200" s="4"/>
      <c r="E200" s="6"/>
    </row>
    <row r="201" spans="1:5" ht="12.75">
      <c r="A201" s="4"/>
      <c r="E201" s="6"/>
    </row>
    <row r="202" spans="1:5" ht="12.75">
      <c r="A202" s="4"/>
      <c r="E202" s="6"/>
    </row>
    <row r="203" spans="1:5" ht="12.75">
      <c r="A203" s="4"/>
      <c r="E203" s="6"/>
    </row>
    <row r="204" spans="1:5" ht="12.75">
      <c r="A204" s="4"/>
      <c r="E204" s="6"/>
    </row>
    <row r="205" spans="1:5" ht="12.75">
      <c r="A205" s="4"/>
      <c r="E205" s="6"/>
    </row>
    <row r="206" spans="1:5" ht="12.75">
      <c r="A206" s="4"/>
      <c r="E206" s="6"/>
    </row>
    <row r="207" spans="1:5" ht="12.75">
      <c r="A207" s="4"/>
      <c r="E207" s="6"/>
    </row>
    <row r="208" spans="1:5" ht="12.75">
      <c r="A208" s="4"/>
      <c r="E208" s="6"/>
    </row>
    <row r="209" spans="1:5" ht="12.75">
      <c r="A209" s="4"/>
      <c r="E209" s="6"/>
    </row>
    <row r="210" spans="1:5" ht="12.75">
      <c r="A210" s="4"/>
      <c r="E210" s="6"/>
    </row>
    <row r="211" spans="1:5" ht="12.75">
      <c r="A211" s="4"/>
      <c r="E211" s="6"/>
    </row>
    <row r="212" spans="1:5" ht="12.75">
      <c r="A212" s="4"/>
      <c r="E212" s="6"/>
    </row>
    <row r="213" spans="1:5" ht="12.75">
      <c r="A213" s="4"/>
      <c r="E213" s="6"/>
    </row>
    <row r="214" spans="1:5" ht="12.75">
      <c r="A214" s="4"/>
      <c r="E214" s="6"/>
    </row>
    <row r="215" spans="1:5" ht="12.75">
      <c r="A215" s="4"/>
      <c r="E215" s="6"/>
    </row>
    <row r="216" spans="1:5" ht="12.75">
      <c r="A216" s="4"/>
      <c r="E216" s="6"/>
    </row>
    <row r="217" spans="1:5" ht="12.75">
      <c r="A217" s="4"/>
      <c r="E217" s="6"/>
    </row>
    <row r="218" spans="1:5" ht="12.75">
      <c r="A218" s="4"/>
      <c r="E218" s="6"/>
    </row>
    <row r="219" spans="1:5" ht="12.75">
      <c r="A219" s="5"/>
      <c r="E219" s="6"/>
    </row>
    <row r="220" spans="1:5" ht="12.75">
      <c r="A220" s="5"/>
      <c r="E220" s="6"/>
    </row>
    <row r="221" spans="1:5" ht="12.75">
      <c r="A221" s="5"/>
      <c r="E221" s="6"/>
    </row>
    <row r="222" spans="1:5" ht="12.75">
      <c r="A222" s="5"/>
      <c r="E222" s="6"/>
    </row>
    <row r="223" spans="1:5" ht="12.75">
      <c r="A223" s="5"/>
      <c r="E223" s="6"/>
    </row>
    <row r="224" spans="1:5" ht="12.75">
      <c r="A224" s="5"/>
      <c r="E224" s="6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</sheetData>
  <printOptions horizontalCentered="1" verticalCentered="1"/>
  <pageMargins left="0.75" right="0.75" top="1" bottom="1" header="0.5" footer="0.5"/>
  <pageSetup fitToHeight="3" horizontalDpi="600" verticalDpi="600" orientation="portrait" scale="73" r:id="rId1"/>
  <headerFooter alignWithMargins="0">
    <oddFooter>&amp;R&amp;D&amp;T</oddFoot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5.00390625" style="0" customWidth="1"/>
    <col min="5" max="5" width="10.421875" style="0" customWidth="1"/>
    <col min="6" max="6" width="17.00390625" style="0" customWidth="1"/>
  </cols>
  <sheetData>
    <row r="1" spans="1:5" s="2" customFormat="1" ht="20.25">
      <c r="A1" s="1" t="s">
        <v>90</v>
      </c>
      <c r="B1" s="1"/>
      <c r="C1" s="1"/>
      <c r="D1" s="1"/>
      <c r="E1" s="1"/>
    </row>
    <row r="2" spans="1:6" s="28" customFormat="1" ht="22.5" customHeight="1">
      <c r="A2" s="27" t="s">
        <v>15</v>
      </c>
      <c r="B2" s="27"/>
      <c r="C2" s="52" t="s">
        <v>91</v>
      </c>
      <c r="F2" s="53">
        <v>-15023.83</v>
      </c>
    </row>
    <row r="3" spans="1:6" s="28" customFormat="1" ht="22.5" customHeight="1">
      <c r="A3" s="27" t="s">
        <v>15</v>
      </c>
      <c r="B3" s="27"/>
      <c r="C3" s="52" t="s">
        <v>92</v>
      </c>
      <c r="F3" s="54">
        <v>-25000</v>
      </c>
    </row>
    <row r="4" spans="1:6" s="28" customFormat="1" ht="22.5" customHeight="1">
      <c r="A4" s="27" t="s">
        <v>93</v>
      </c>
      <c r="B4" s="27"/>
      <c r="C4" s="52"/>
      <c r="F4" s="53">
        <f>SUM(F2:F3)</f>
        <v>-40023.83</v>
      </c>
    </row>
    <row r="5" spans="1:6" s="28" customFormat="1" ht="22.5" customHeight="1">
      <c r="A5" s="27"/>
      <c r="B5" s="27"/>
      <c r="C5" s="52"/>
      <c r="F5" s="53"/>
    </row>
    <row r="6" ht="15" customHeight="1"/>
    <row r="7" spans="1:7" ht="15" customHeight="1">
      <c r="A7" s="15" t="s">
        <v>89</v>
      </c>
      <c r="B7" s="15" t="s">
        <v>4</v>
      </c>
      <c r="C7" s="15"/>
      <c r="F7" s="15" t="s">
        <v>6</v>
      </c>
      <c r="G7" s="3"/>
    </row>
    <row r="8" spans="1:6" ht="15" customHeight="1">
      <c r="A8" s="25"/>
      <c r="B8" s="4"/>
      <c r="F8" s="6">
        <v>0</v>
      </c>
    </row>
    <row r="9" spans="1:6" ht="15" customHeight="1">
      <c r="A9" s="25"/>
      <c r="B9" s="4"/>
      <c r="F9" s="6">
        <v>0</v>
      </c>
    </row>
    <row r="10" spans="1:6" ht="15" customHeight="1">
      <c r="A10" s="25"/>
      <c r="B10" s="4"/>
      <c r="F10" s="6">
        <v>0</v>
      </c>
    </row>
    <row r="11" spans="1:6" ht="15" customHeight="1">
      <c r="A11" s="25"/>
      <c r="B11" s="4"/>
      <c r="F11" s="6">
        <v>0</v>
      </c>
    </row>
    <row r="12" spans="1:6" ht="15" customHeight="1">
      <c r="A12" s="25"/>
      <c r="B12" s="4"/>
      <c r="F12" s="56">
        <v>0</v>
      </c>
    </row>
    <row r="13" spans="1:6" ht="15" customHeight="1">
      <c r="A13" s="25"/>
      <c r="B13" s="4"/>
      <c r="F13" s="22">
        <f>SUM(F8:F12)</f>
        <v>0</v>
      </c>
    </row>
    <row r="14" spans="1:6" ht="15" customHeight="1">
      <c r="A14" s="25"/>
      <c r="B14" s="4"/>
      <c r="E14" s="26"/>
      <c r="F14" s="6"/>
    </row>
    <row r="15" spans="1:6" ht="15" customHeight="1">
      <c r="A15" s="25"/>
      <c r="B15" s="4"/>
      <c r="F15" s="6"/>
    </row>
    <row r="16" spans="1:6" ht="15" customHeight="1">
      <c r="A16" s="24"/>
      <c r="B16" s="4"/>
      <c r="F16" s="6"/>
    </row>
    <row r="17" spans="1:6" ht="15" customHeight="1" thickBot="1">
      <c r="A17" s="27" t="s">
        <v>94</v>
      </c>
      <c r="F17" s="57">
        <f>SUM(F4+F13)</f>
        <v>-40023.83</v>
      </c>
    </row>
    <row r="18" spans="1:2" ht="15" customHeight="1" thickTop="1">
      <c r="A18" s="7"/>
      <c r="B18" s="51"/>
    </row>
    <row r="19" spans="1:6" ht="15" customHeight="1">
      <c r="A19" s="4"/>
      <c r="B19" s="4"/>
      <c r="F19" s="6"/>
    </row>
    <row r="20" spans="1:6" ht="15" customHeight="1">
      <c r="A20" s="4"/>
      <c r="B20" s="4"/>
      <c r="F20" s="6"/>
    </row>
    <row r="21" spans="1:9" ht="15" customHeight="1">
      <c r="A21" s="4"/>
      <c r="B21" s="4"/>
      <c r="F21" s="6"/>
      <c r="I21" s="55"/>
    </row>
    <row r="22" spans="1:6" ht="15" customHeight="1">
      <c r="A22" s="4"/>
      <c r="B22" s="4"/>
      <c r="F22" s="6"/>
    </row>
    <row r="23" spans="1:6" ht="15" customHeight="1">
      <c r="A23" s="4"/>
      <c r="B23" s="4"/>
      <c r="F23" s="6"/>
    </row>
    <row r="24" spans="1:6" ht="15" customHeight="1">
      <c r="A24" s="4"/>
      <c r="B24" s="4"/>
      <c r="F24" s="6"/>
    </row>
    <row r="25" spans="1:6" ht="15" customHeight="1">
      <c r="A25" s="4"/>
      <c r="B25" s="4"/>
      <c r="F25" s="6"/>
    </row>
    <row r="26" spans="1:6" ht="15" customHeight="1">
      <c r="A26" s="4"/>
      <c r="B26" s="4"/>
      <c r="F26" s="6"/>
    </row>
    <row r="27" spans="1:6" ht="15" customHeight="1">
      <c r="A27" s="4"/>
      <c r="B27" s="4"/>
      <c r="F27" s="6"/>
    </row>
    <row r="28" spans="1:6" ht="15" customHeight="1">
      <c r="A28" s="4"/>
      <c r="B28" s="4"/>
      <c r="F28" s="6"/>
    </row>
    <row r="29" spans="1:6" ht="15" customHeight="1">
      <c r="A29" s="4"/>
      <c r="B29" s="4"/>
      <c r="F29" s="6"/>
    </row>
    <row r="30" spans="1:6" ht="15" customHeight="1">
      <c r="A30" s="4"/>
      <c r="B30" s="4"/>
      <c r="F30" s="6"/>
    </row>
    <row r="31" spans="1:6" ht="15" customHeight="1">
      <c r="A31" s="4"/>
      <c r="B31" s="4"/>
      <c r="F31" s="6"/>
    </row>
    <row r="32" spans="1:6" ht="15" customHeight="1">
      <c r="A32" s="4"/>
      <c r="B32" s="4"/>
      <c r="F32" s="6"/>
    </row>
    <row r="33" spans="1:6" ht="15" customHeight="1">
      <c r="A33" s="4"/>
      <c r="B33" s="4"/>
      <c r="F33" s="6"/>
    </row>
    <row r="34" spans="1:6" ht="15" customHeight="1">
      <c r="A34" s="4"/>
      <c r="B34" s="4"/>
      <c r="F34" s="6"/>
    </row>
    <row r="35" spans="1:6" ht="15" customHeight="1">
      <c r="A35" s="4"/>
      <c r="B35" s="4"/>
      <c r="F35" s="6"/>
    </row>
    <row r="36" spans="1:6" ht="15" customHeight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F51" s="6"/>
    </row>
    <row r="52" spans="1:6" ht="15" customHeight="1">
      <c r="A52" s="4"/>
      <c r="F52" s="6"/>
    </row>
    <row r="53" spans="1:6" ht="15" customHeight="1">
      <c r="A53" s="4"/>
      <c r="F53" s="6"/>
    </row>
    <row r="54" spans="1:6" ht="15" customHeight="1">
      <c r="A54" s="4"/>
      <c r="F54" s="6"/>
    </row>
    <row r="55" spans="1:6" ht="15" customHeight="1">
      <c r="A55" s="4"/>
      <c r="F55" s="6"/>
    </row>
    <row r="56" spans="1:6" ht="15" customHeight="1">
      <c r="A56" s="4"/>
      <c r="F56" s="6"/>
    </row>
    <row r="57" spans="1:6" ht="15" customHeight="1">
      <c r="A57" s="4"/>
      <c r="F57" s="6"/>
    </row>
    <row r="58" spans="1:6" ht="15" customHeight="1">
      <c r="A58" s="4"/>
      <c r="F58" s="6"/>
    </row>
    <row r="59" spans="1:6" ht="15" customHeight="1">
      <c r="A59" s="4"/>
      <c r="F59" s="6"/>
    </row>
    <row r="60" spans="1:6" ht="15" customHeight="1">
      <c r="A60" s="4"/>
      <c r="F60" s="6"/>
    </row>
    <row r="61" spans="1:6" ht="15" customHeight="1">
      <c r="A61" s="4"/>
      <c r="F61" s="6"/>
    </row>
    <row r="62" spans="1:6" ht="15" customHeight="1">
      <c r="A62" s="4"/>
      <c r="F62" s="6"/>
    </row>
    <row r="63" spans="1:6" ht="15" customHeight="1">
      <c r="A63" s="4"/>
      <c r="F63" s="6"/>
    </row>
    <row r="64" spans="1:6" ht="15" customHeight="1">
      <c r="A64" s="4"/>
      <c r="F64" s="6"/>
    </row>
    <row r="65" spans="1:6" ht="15" customHeight="1">
      <c r="A65" s="4"/>
      <c r="F65" s="6"/>
    </row>
    <row r="66" spans="1:6" ht="15" customHeight="1">
      <c r="A66" s="4"/>
      <c r="F66" s="6"/>
    </row>
    <row r="67" spans="1:6" ht="15" customHeight="1">
      <c r="A67" s="4"/>
      <c r="F67" s="6"/>
    </row>
    <row r="68" spans="1:6" ht="15" customHeight="1">
      <c r="A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2.75">
      <c r="A84" s="4"/>
      <c r="F84" s="6"/>
    </row>
    <row r="85" spans="1:6" ht="12.75">
      <c r="A85" s="4"/>
      <c r="F85" s="6"/>
    </row>
    <row r="86" spans="1:6" ht="12.75">
      <c r="A86" s="4"/>
      <c r="F86" s="6"/>
    </row>
    <row r="87" spans="1:6" ht="12.75">
      <c r="A87" s="4"/>
      <c r="F87" s="6"/>
    </row>
    <row r="88" spans="1:6" ht="12.75">
      <c r="A88" s="4"/>
      <c r="F88" s="6"/>
    </row>
    <row r="89" spans="1:6" ht="12.75">
      <c r="A89" s="4"/>
      <c r="F89" s="6"/>
    </row>
    <row r="90" spans="1:6" ht="12.75">
      <c r="A90" s="4"/>
      <c r="F90" s="6"/>
    </row>
    <row r="91" spans="1:6" ht="12.75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5"/>
      <c r="F113" s="6"/>
    </row>
    <row r="114" spans="1:6" ht="12.75">
      <c r="A114" s="5"/>
      <c r="F114" s="6"/>
    </row>
    <row r="115" spans="1:6" ht="12.75">
      <c r="A115" s="5"/>
      <c r="F115" s="6"/>
    </row>
    <row r="116" spans="1:6" ht="12.75">
      <c r="A116" s="5"/>
      <c r="F116" s="6"/>
    </row>
    <row r="117" spans="1:6" ht="12.75">
      <c r="A117" s="5"/>
      <c r="F117" s="6"/>
    </row>
    <row r="118" spans="1:6" ht="12.75">
      <c r="A118" s="5"/>
      <c r="F118" s="6"/>
    </row>
    <row r="119" spans="1:6" ht="12.75">
      <c r="A119" s="5"/>
      <c r="F119" s="6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2008-04-24T21:02:49Z</cp:lastPrinted>
  <dcterms:created xsi:type="dcterms:W3CDTF">2005-03-14T19:16:23Z</dcterms:created>
  <dcterms:modified xsi:type="dcterms:W3CDTF">2008-04-24T21:03:25Z</dcterms:modified>
  <cp:category/>
  <cp:version/>
  <cp:contentType/>
  <cp:contentStatus/>
</cp:coreProperties>
</file>