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71" windowWidth="11835" windowHeight="6255" activeTab="0"/>
  </bookViews>
  <sheets>
    <sheet name="TRUST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<sst xmlns="http://schemas.openxmlformats.org/spreadsheetml/2006/main" count="26" uniqueCount="23">
  <si>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Required</t>
  </si>
  <si>
    <t>Operations</t>
  </si>
  <si>
    <t>Debt</t>
  </si>
  <si>
    <t xml:space="preserve"> </t>
  </si>
  <si>
    <t>Captial</t>
  </si>
  <si>
    <t>Total</t>
  </si>
  <si>
    <t>Need</t>
  </si>
  <si>
    <t>Totals</t>
  </si>
  <si>
    <t>Trust Program</t>
  </si>
  <si>
    <t>Prior Mth Ending Balance</t>
  </si>
  <si>
    <t>Current Mth Revenue</t>
  </si>
  <si>
    <t>Current Mth Transfers</t>
  </si>
  <si>
    <t>Current Mth Ending Balance</t>
  </si>
  <si>
    <t>MAY 31, 2005</t>
  </si>
  <si>
    <t>JUNE 30, 2005</t>
  </si>
  <si>
    <t>total</t>
  </si>
  <si>
    <t xml:space="preserve">Rate Stabilization </t>
  </si>
  <si>
    <t>Summary</t>
  </si>
  <si>
    <t>10103,10105,10106,10107,</t>
  </si>
  <si>
    <t>Total Available</t>
  </si>
  <si>
    <t>Total Need</t>
  </si>
  <si>
    <t>Over/Short</t>
  </si>
  <si>
    <t>APRIL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</si>
</sst>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 horizontal="center" wrapText="1"/>
    </xf>
    <xf numFmtId="4" fontId="0" fillId="0" borderId="6" xfId="0" applyNumberFormat="1" applyFill="1" applyBorder="1" applyAlignment="1" quotePrefix="1">
      <alignment horizontal="center"/>
    </xf>
    <xf numFmtId="4" fontId="0" fillId="0" borderId="0" xfId="0" applyNumberFormat="1" applyFill="1" applyAlignment="1" quotePrefix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" borderId="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17" fontId="0" fillId="0" borderId="4" xfId="0" applyNumberFormat="1" applyFont="1" applyFill="1" applyBorder="1" applyAlignment="1">
      <alignment horizontal="left"/>
    </xf>
    <xf numFmtId="4" fontId="5" fillId="0" borderId="9" xfId="0" applyNumberFormat="1" applyFont="1" applyBorder="1" applyAlignment="1">
      <alignment/>
    </xf>
    <xf numFmtId="4" fontId="0" fillId="0" borderId="7" xfId="0" applyNumberForma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50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14.140625" style="5" customWidth="1"/>
    <col min="2" max="2" width="1.421875" style="5" customWidth="1"/>
    <col min="3" max="3" width="14.00390625" style="5" customWidth="1"/>
    <col min="4" max="4" width="14.7109375" style="5" customWidth="1"/>
    <col min="5" max="5" width="0.71875" style="5" customWidth="1"/>
    <col min="6" max="6" width="14.8515625" style="5" customWidth="1"/>
    <col min="7" max="7" width="14.7109375" style="5" customWidth="1"/>
    <col min="8" max="8" width="13.421875" style="5" customWidth="1"/>
    <col min="9" max="16384" width="9.140625" style="5" customWidth="1"/>
  </cols>
  <sheetData>
    <row r="2" spans="1:8" ht="12.75">
      <c r="A2" s="1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/>
    </row>
    <row r="3" spans="1:8" ht="12.75">
      <c r="A3" s="6"/>
      <c r="B3" s="7"/>
      <c r="C3" s="7"/>
      <c r="D3" s="8" t="s">
        <v>3</v>
      </c>
      <c r="E3" s="7"/>
      <c r="F3" s="7"/>
      <c r="G3" s="7"/>
      <c r="H3" s="9"/>
    </row>
    <row r="4" spans="1:8" ht="12.75">
      <c r="A4" s="6" t="s">
        <v>6</v>
      </c>
      <c r="B4" s="7"/>
      <c r="C4" s="10">
        <v>1373407.42</v>
      </c>
      <c r="D4" s="10">
        <v>83847.5</v>
      </c>
      <c r="E4" s="10"/>
      <c r="F4" s="10">
        <v>56816.41</v>
      </c>
      <c r="G4" s="11">
        <f>SUM(C4:F4)</f>
        <v>1514071.3299999998</v>
      </c>
      <c r="H4" s="12"/>
    </row>
    <row r="5" spans="1:8" ht="12.75">
      <c r="A5" s="6"/>
      <c r="B5" s="7"/>
      <c r="C5" s="13"/>
      <c r="D5" s="13"/>
      <c r="E5" s="13"/>
      <c r="F5" s="13"/>
      <c r="G5" s="13"/>
      <c r="H5" s="12"/>
    </row>
    <row r="6" spans="1:8" ht="12.75">
      <c r="A6" s="6">
        <v>10103</v>
      </c>
      <c r="B6" s="7"/>
      <c r="C6" s="14">
        <v>1077698.56</v>
      </c>
      <c r="D6" s="13">
        <v>83847.5</v>
      </c>
      <c r="E6" s="13"/>
      <c r="F6" s="13">
        <v>56816.41</v>
      </c>
      <c r="G6" s="13">
        <f>SUM(C6:F6)</f>
        <v>1218362.47</v>
      </c>
      <c r="H6" s="12"/>
    </row>
    <row r="7" spans="1:8" ht="12.75">
      <c r="A7" s="6"/>
      <c r="B7" s="7"/>
      <c r="C7" s="13"/>
      <c r="D7" s="13"/>
      <c r="E7" s="13"/>
      <c r="F7" s="13"/>
      <c r="G7" s="13"/>
      <c r="H7" s="12"/>
    </row>
    <row r="8" spans="1:8" ht="12.75">
      <c r="A8" s="6">
        <v>10105</v>
      </c>
      <c r="B8" s="7"/>
      <c r="C8" s="13">
        <v>0</v>
      </c>
      <c r="D8" s="13">
        <v>0</v>
      </c>
      <c r="E8" s="13"/>
      <c r="F8" s="13">
        <v>0</v>
      </c>
      <c r="G8" s="13">
        <f>SUM(C8:F8)</f>
        <v>0</v>
      </c>
      <c r="H8" s="12"/>
    </row>
    <row r="9" spans="1:8" ht="12.75">
      <c r="A9" s="6"/>
      <c r="B9" s="7"/>
      <c r="C9" s="13" t="s">
        <v>3</v>
      </c>
      <c r="D9" s="13"/>
      <c r="E9" s="13"/>
      <c r="F9" s="13"/>
      <c r="G9" s="13"/>
      <c r="H9" s="12"/>
    </row>
    <row r="10" spans="1:8" ht="12.75">
      <c r="A10" s="6">
        <v>10106</v>
      </c>
      <c r="B10" s="7"/>
      <c r="C10" s="13">
        <v>0</v>
      </c>
      <c r="D10" s="13">
        <v>0</v>
      </c>
      <c r="E10" s="13"/>
      <c r="F10" s="13">
        <v>0</v>
      </c>
      <c r="G10" s="13">
        <f>SUM(C10:F10)</f>
        <v>0</v>
      </c>
      <c r="H10" s="12"/>
    </row>
    <row r="11" spans="1:8" ht="12.75">
      <c r="A11" s="6"/>
      <c r="B11" s="7"/>
      <c r="C11" s="13"/>
      <c r="D11" s="13"/>
      <c r="E11" s="13"/>
      <c r="F11" s="13"/>
      <c r="G11" s="13"/>
      <c r="H11" s="12"/>
    </row>
    <row r="12" spans="1:8" ht="12.75">
      <c r="A12" s="6">
        <v>10107</v>
      </c>
      <c r="B12" s="7"/>
      <c r="C12" s="13">
        <v>295708.86</v>
      </c>
      <c r="D12" s="13">
        <v>0</v>
      </c>
      <c r="E12" s="13"/>
      <c r="F12" s="13">
        <v>0</v>
      </c>
      <c r="G12" s="13">
        <f>SUM(C12:F12)</f>
        <v>295708.86</v>
      </c>
      <c r="H12" s="12"/>
    </row>
    <row r="13" spans="1:8" ht="12.75">
      <c r="A13" s="6"/>
      <c r="B13" s="7"/>
      <c r="C13" s="15"/>
      <c r="D13" s="15"/>
      <c r="E13" s="13"/>
      <c r="F13" s="15"/>
      <c r="G13" s="15"/>
      <c r="H13" s="12"/>
    </row>
    <row r="14" spans="1:8" ht="12.75">
      <c r="A14" s="6" t="s">
        <v>7</v>
      </c>
      <c r="B14" s="7"/>
      <c r="C14" s="13">
        <f>SUM(C6:C13)</f>
        <v>1373407.42</v>
      </c>
      <c r="D14" s="13">
        <f>D6+D8</f>
        <v>83847.5</v>
      </c>
      <c r="E14" s="13"/>
      <c r="F14" s="13">
        <f>SUM(F6:F13)</f>
        <v>56816.41</v>
      </c>
      <c r="G14" s="13">
        <f>SUM(C14:F14)</f>
        <v>1514071.3299999998</v>
      </c>
      <c r="H14" s="12"/>
    </row>
    <row r="15" spans="1:8" ht="12.75">
      <c r="A15" s="6"/>
      <c r="B15" s="7"/>
      <c r="C15" s="13"/>
      <c r="D15" s="13"/>
      <c r="E15" s="13"/>
      <c r="F15" s="13"/>
      <c r="G15" s="13"/>
      <c r="H15" s="12"/>
    </row>
    <row r="16" spans="1:8" ht="12.75">
      <c r="A16" s="6">
        <v>10109</v>
      </c>
      <c r="B16" s="7" t="s">
        <v>3</v>
      </c>
      <c r="C16" s="13">
        <v>0</v>
      </c>
      <c r="D16" s="13"/>
      <c r="E16" s="13"/>
      <c r="F16" s="13">
        <v>0</v>
      </c>
      <c r="G16" s="13">
        <f>SUM(C16:F16)</f>
        <v>0</v>
      </c>
      <c r="H16" s="12"/>
    </row>
    <row r="17" spans="1:8" ht="12.75">
      <c r="A17" s="6"/>
      <c r="B17" s="7"/>
      <c r="C17" s="13"/>
      <c r="D17" s="13"/>
      <c r="E17" s="13"/>
      <c r="F17" s="13"/>
      <c r="G17" s="13"/>
      <c r="H17" s="12"/>
    </row>
    <row r="18" spans="1:8" ht="12.75">
      <c r="A18" s="16"/>
      <c r="B18" s="17"/>
      <c r="C18" s="15"/>
      <c r="D18" s="15"/>
      <c r="E18" s="15"/>
      <c r="F18" s="15"/>
      <c r="G18" s="15"/>
      <c r="H18" s="18"/>
    </row>
    <row r="19" spans="1:8" ht="13.5" thickBot="1">
      <c r="A19" s="19"/>
      <c r="B19" s="19"/>
      <c r="C19" s="20"/>
      <c r="D19" s="20"/>
      <c r="E19" s="20"/>
      <c r="F19" s="20"/>
      <c r="G19" s="20"/>
      <c r="H19" s="20"/>
    </row>
    <row r="20" spans="1:8" ht="38.25">
      <c r="A20" s="5" t="s">
        <v>8</v>
      </c>
      <c r="C20" s="21" t="s">
        <v>9</v>
      </c>
      <c r="D20" s="21" t="s">
        <v>10</v>
      </c>
      <c r="E20" s="21"/>
      <c r="F20" s="21" t="s">
        <v>11</v>
      </c>
      <c r="G20" s="21" t="s">
        <v>12</v>
      </c>
      <c r="H20" s="21"/>
    </row>
    <row r="21" spans="3:8" ht="12.75">
      <c r="C21" s="22" t="s">
        <v>13</v>
      </c>
      <c r="D21" s="22" t="s">
        <v>14</v>
      </c>
      <c r="E21" s="22"/>
      <c r="F21" s="22" t="str">
        <f>D21</f>
        <v>JUNE 30, 2005</v>
      </c>
      <c r="G21" s="22" t="str">
        <f>D21</f>
        <v>JUNE 30, 2005</v>
      </c>
      <c r="H21" s="23"/>
    </row>
    <row r="23" spans="1:8" ht="12.75">
      <c r="A23" s="5">
        <v>10103</v>
      </c>
      <c r="C23" s="24">
        <v>0</v>
      </c>
      <c r="D23" s="24">
        <v>1219244.14</v>
      </c>
      <c r="E23" s="24">
        <v>0</v>
      </c>
      <c r="F23" s="24">
        <v>1218362.47</v>
      </c>
      <c r="G23" s="24">
        <f>C23+D23-F23</f>
        <v>881.6699999999255</v>
      </c>
      <c r="H23" s="13"/>
    </row>
    <row r="24" spans="1:8" ht="12.75">
      <c r="A24" s="5">
        <v>10105</v>
      </c>
      <c r="C24" s="24">
        <v>8714.43</v>
      </c>
      <c r="D24" s="24">
        <v>8996.21</v>
      </c>
      <c r="E24" s="24"/>
      <c r="F24" s="24">
        <v>0</v>
      </c>
      <c r="G24" s="24">
        <f>C24+D24-F24</f>
        <v>17710.64</v>
      </c>
      <c r="H24" s="13"/>
    </row>
    <row r="25" spans="1:8" ht="12.75">
      <c r="A25" s="5">
        <v>10106</v>
      </c>
      <c r="C25" s="24">
        <v>-474.98</v>
      </c>
      <c r="D25" s="24">
        <v>126.6</v>
      </c>
      <c r="E25" s="24"/>
      <c r="F25" s="24">
        <v>0</v>
      </c>
      <c r="G25" s="24">
        <f>C25+D25-F25</f>
        <v>-348.38</v>
      </c>
      <c r="H25" s="13"/>
    </row>
    <row r="26" spans="1:8" ht="12.75">
      <c r="A26" s="5">
        <v>10107</v>
      </c>
      <c r="C26" s="24">
        <v>283841.33</v>
      </c>
      <c r="D26" s="24">
        <v>458110.2</v>
      </c>
      <c r="E26" s="24"/>
      <c r="F26" s="25">
        <v>295708.86</v>
      </c>
      <c r="G26" s="26">
        <f>C26+D26-F26</f>
        <v>446242.67000000004</v>
      </c>
      <c r="H26" s="13"/>
    </row>
    <row r="27" spans="1:8" ht="12.75">
      <c r="A27" s="5" t="s">
        <v>15</v>
      </c>
      <c r="C27" s="10">
        <f>SUM(C23:C26)</f>
        <v>292080.78</v>
      </c>
      <c r="D27" s="10">
        <f>SUM(D23:D26)</f>
        <v>1686477.15</v>
      </c>
      <c r="E27" s="10"/>
      <c r="F27" s="27">
        <f>SUM(F23:F26)</f>
        <v>1514071.33</v>
      </c>
      <c r="G27" s="10">
        <f>SUM(G23:G26)</f>
        <v>464486.6</v>
      </c>
      <c r="H27" s="13"/>
    </row>
    <row r="28" spans="3:8" ht="15">
      <c r="C28" s="24"/>
      <c r="D28" s="24"/>
      <c r="E28" s="24"/>
      <c r="F28" s="28"/>
      <c r="G28" s="24"/>
      <c r="H28" s="13"/>
    </row>
    <row r="29" spans="1:8" ht="15">
      <c r="A29" s="29">
        <v>10109</v>
      </c>
      <c r="B29" s="30"/>
      <c r="C29" s="29" t="s">
        <v>16</v>
      </c>
      <c r="D29" s="31"/>
      <c r="E29" s="7"/>
      <c r="F29" s="28"/>
      <c r="G29" s="24">
        <v>0</v>
      </c>
      <c r="H29" s="7"/>
    </row>
    <row r="30" spans="1:7" ht="15">
      <c r="A30" s="32"/>
      <c r="B30" s="33"/>
      <c r="C30" s="33"/>
      <c r="D30" s="34"/>
      <c r="E30" s="7"/>
      <c r="F30" s="35"/>
      <c r="G30" s="13"/>
    </row>
    <row r="31" spans="1:7" ht="15">
      <c r="A31" s="32"/>
      <c r="B31" s="33"/>
      <c r="C31" s="33"/>
      <c r="D31" s="34"/>
      <c r="E31" s="7"/>
      <c r="F31" s="35"/>
      <c r="G31" s="13"/>
    </row>
    <row r="32" spans="1:6" ht="15">
      <c r="A32" s="29"/>
      <c r="B32" s="7"/>
      <c r="C32" s="36" t="s">
        <v>17</v>
      </c>
      <c r="D32" s="37"/>
      <c r="E32" s="2"/>
      <c r="F32" s="38"/>
    </row>
    <row r="33" spans="2:8" ht="12.75">
      <c r="B33" s="7"/>
      <c r="C33" s="39">
        <v>10109</v>
      </c>
      <c r="D33" s="34"/>
      <c r="E33" s="30"/>
      <c r="F33" s="12">
        <v>0</v>
      </c>
      <c r="H33" s="24"/>
    </row>
    <row r="34" spans="2:8" ht="12.75">
      <c r="B34" s="7"/>
      <c r="C34" s="40" t="s">
        <v>18</v>
      </c>
      <c r="D34" s="34"/>
      <c r="E34" s="7"/>
      <c r="F34" s="18">
        <f>D27+C27</f>
        <v>1978557.93</v>
      </c>
      <c r="H34" s="24"/>
    </row>
    <row r="35" spans="2:8" ht="12.75">
      <c r="B35" s="7"/>
      <c r="C35" s="6" t="s">
        <v>19</v>
      </c>
      <c r="D35" s="13"/>
      <c r="E35" s="7"/>
      <c r="F35" s="12">
        <f>SUM(F33:F34)</f>
        <v>1978557.93</v>
      </c>
      <c r="H35" s="24"/>
    </row>
    <row r="36" spans="3:8" ht="15">
      <c r="C36" s="6" t="s">
        <v>20</v>
      </c>
      <c r="D36" s="13"/>
      <c r="E36" s="7"/>
      <c r="F36" s="41">
        <f>G4</f>
        <v>1514071.3299999998</v>
      </c>
      <c r="G36" s="24"/>
      <c r="H36" s="24"/>
    </row>
    <row r="37" spans="3:8" ht="15">
      <c r="C37" s="16" t="s">
        <v>21</v>
      </c>
      <c r="D37" s="42" t="s">
        <v>22</v>
      </c>
      <c r="E37" s="17"/>
      <c r="F37" s="41">
        <f>F35-F36</f>
        <v>464486.6000000001</v>
      </c>
      <c r="G37" s="24"/>
      <c r="H37" s="24"/>
    </row>
    <row r="38" spans="3:8" ht="15">
      <c r="C38" s="7"/>
      <c r="D38" s="13"/>
      <c r="E38" s="7"/>
      <c r="F38" s="43"/>
      <c r="G38" s="24"/>
      <c r="H38" s="24"/>
    </row>
    <row r="39" spans="1:8" ht="15">
      <c r="A39" s="7"/>
      <c r="B39" s="7"/>
      <c r="C39" s="7"/>
      <c r="D39" s="13"/>
      <c r="E39" s="7"/>
      <c r="F39" s="43"/>
      <c r="G39" s="7"/>
      <c r="H39" s="7"/>
    </row>
    <row r="40" spans="1:8" ht="15">
      <c r="A40" s="7"/>
      <c r="B40" s="7"/>
      <c r="C40" s="7"/>
      <c r="D40" s="7"/>
      <c r="E40" s="7"/>
      <c r="F40" s="43"/>
      <c r="G40" s="7"/>
      <c r="H40" s="7"/>
    </row>
    <row r="41" spans="1:8" ht="12.75">
      <c r="A41" s="7"/>
      <c r="B41" s="7"/>
      <c r="C41" s="7"/>
      <c r="D41" s="7"/>
      <c r="E41" s="7"/>
      <c r="F41" s="13"/>
      <c r="G41" s="7"/>
      <c r="H41" s="7"/>
    </row>
    <row r="42" spans="1:8" ht="12.75">
      <c r="A42" s="7"/>
      <c r="B42" s="7"/>
      <c r="C42" s="7"/>
      <c r="D42" s="7"/>
      <c r="E42" s="7"/>
      <c r="F42" s="13"/>
      <c r="G42" s="7"/>
      <c r="H42" s="7"/>
    </row>
    <row r="43" spans="1:8" ht="12.75">
      <c r="A43" s="7"/>
      <c r="B43" s="7"/>
      <c r="C43" s="7"/>
      <c r="D43" s="7"/>
      <c r="E43" s="7"/>
      <c r="F43" s="13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13"/>
      <c r="G45" s="7"/>
      <c r="H45" s="7"/>
    </row>
    <row r="46" spans="1:8" ht="12.75">
      <c r="A46" s="7"/>
      <c r="B46" s="7"/>
      <c r="C46" s="7"/>
      <c r="D46" s="7"/>
      <c r="E46" s="7"/>
      <c r="F46" s="13"/>
      <c r="G46" s="7"/>
      <c r="H46" s="7"/>
    </row>
    <row r="47" spans="1:8" ht="12.75">
      <c r="A47" s="7"/>
      <c r="B47" s="7"/>
      <c r="C47" s="7"/>
      <c r="D47" s="7"/>
      <c r="E47" s="7"/>
      <c r="F47" s="13"/>
      <c r="G47" s="7"/>
      <c r="H47" s="7"/>
    </row>
    <row r="48" spans="1:8" ht="12.75">
      <c r="A48" s="7"/>
      <c r="B48" s="7"/>
      <c r="C48" s="7"/>
      <c r="D48" s="7"/>
      <c r="E48" s="7"/>
      <c r="F48" s="13"/>
      <c r="G48" s="7"/>
      <c r="H48" s="7"/>
    </row>
    <row r="49" spans="1:8" ht="12.75">
      <c r="A49" s="7"/>
      <c r="B49" s="7"/>
      <c r="C49" s="44"/>
      <c r="D49" s="7"/>
      <c r="E49" s="7"/>
      <c r="F49" s="13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</sheetData>
  <printOptions/>
  <pageMargins left="0.75" right="0.75" top="1" bottom="1" header="0.5" footer="0.5"/>
  <pageSetup horizontalDpi="600" verticalDpi="600" orientation="portrait" scale="99" r:id="rId1"/>
  <headerFooter alignWithMargins="0">
    <oddHeader>&amp;C&amp;"Arial,Bold"&amp;14NVWMA</oddHeader>
    <oddFooter>&amp;L&amp;D
&amp;T&amp;R&amp;F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Britton</dc:creator>
  <cp:keywords/>
  <dc:description/>
  <cp:lastModifiedBy>jpahl</cp:lastModifiedBy>
  <cp:lastPrinted>2005-08-26T00:36:01Z</cp:lastPrinted>
  <dcterms:created xsi:type="dcterms:W3CDTF">2005-08-25T23:48:12Z</dcterms:created>
  <dcterms:modified xsi:type="dcterms:W3CDTF">2005-08-29T21:12:32Z</dcterms:modified>
  <cp:category/>
  <cp:version/>
  <cp:contentType/>
  <cp:contentStatus/>
</cp:coreProperties>
</file>