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PR 06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<sst xmlns="http://schemas.openxmlformats.org/spreadsheetml/2006/main" count="65" uniqueCount="42">
  <si>
    <t xml:space="preserve"> </t>
  </si>
  <si>
    <t xml:space="preserve">**SEE BREAKDOWN BELOW </t>
  </si>
  <si>
    <t>CURBSIDE BALE REPORT</t>
  </si>
  <si>
    <t>UVDS CURBSIDE RECYCLE TONS</t>
  </si>
  <si>
    <t>R</t>
  </si>
  <si>
    <t>GREEN SHEET</t>
  </si>
  <si>
    <r>
      <t>% RECYCLED</t>
    </r>
    <r>
      <rPr>
        <b/>
        <sz val="14"/>
        <rFont val="Arial"/>
        <family val="2"/>
      </rPr>
      <t xml:space="preserve"> THRU UVDS CURBSIDE &amp; UVR COMMERCIAL </t>
    </r>
  </si>
  <si>
    <t>RECYCLED</t>
  </si>
  <si>
    <t>TOTAL INCOMING TONS TO CFL</t>
  </si>
  <si>
    <t>CFL REPORT</t>
  </si>
  <si>
    <t xml:space="preserve">UVDS GREEN/WOOD </t>
  </si>
  <si>
    <t xml:space="preserve">UVR GREEN/WOOD </t>
  </si>
  <si>
    <t>UVR  ASPHALT / DIRT / CONCRETE</t>
  </si>
  <si>
    <t>UVR BUYBACK AT CFL</t>
  </si>
  <si>
    <t>UVDS TONS OF SOLID WASTE TO CFL</t>
  </si>
  <si>
    <r>
      <t>% RECYCLED</t>
    </r>
    <r>
      <rPr>
        <b/>
        <sz val="14"/>
        <rFont val="Arial"/>
        <family val="2"/>
      </rPr>
      <t xml:space="preserve"> OF SOLID WASTE FOR</t>
    </r>
    <r>
      <rPr>
        <b/>
        <sz val="14"/>
        <color indexed="12"/>
        <rFont val="Arial"/>
        <family val="2"/>
      </rPr>
      <t xml:space="preserve"> </t>
    </r>
    <r>
      <rPr>
        <b/>
        <sz val="14"/>
        <rFont val="Arial"/>
        <family val="2"/>
      </rPr>
      <t xml:space="preserve"> UVDS &amp; UVR</t>
    </r>
  </si>
  <si>
    <t xml:space="preserve">CFL DIVERSION SUMMARY </t>
  </si>
  <si>
    <t>CFL GREEN / WOOD WASTE</t>
  </si>
  <si>
    <t>CFL ASPHALT / DIRT / CONCRETE</t>
  </si>
  <si>
    <t xml:space="preserve">CFL WHITE METALS </t>
  </si>
  <si>
    <t>TONS OF SOLID WASTE FROM PUBLIC</t>
  </si>
  <si>
    <r>
      <t xml:space="preserve">% RECYCLED </t>
    </r>
    <r>
      <rPr>
        <b/>
        <sz val="14"/>
        <rFont val="Arial"/>
        <family val="2"/>
      </rPr>
      <t>FROM CFL PUBLIC</t>
    </r>
  </si>
  <si>
    <r>
      <t>TOTAL DIVERSION AT CFL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</si>
  <si>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>**COLOR INDICATES WHERE TO LOCATE NUMBERS</t>
  </si>
  <si>
    <t>**CLOVER FLAT LANDFILL - CFL</t>
  </si>
  <si>
    <t>**UPPER VALLEY DISPOSAL SERVICE - UVDS</t>
  </si>
  <si>
    <t>**UPPER VALLEY RECYCLE -UVR</t>
  </si>
  <si>
    <t>**UVR IS A SEPARATE ENTITY THAT DEALS IN THE LARGE VOLUMN GENERATOR OF RECYCLABLE PRODUCTS SUCH AS: STEEL*</t>
  </si>
  <si>
    <t>*SCRAP METALS*CARBOARD* SOIL CONDITIONERS AND POMACE</t>
  </si>
  <si>
    <t xml:space="preserve">**CURBSIDE: ALSO CALLED SINGLE STREAM IS UVDS PICK-UP OF CUSTOMERS TRASH/SOLID WASTE &amp; RECYCABLES </t>
  </si>
  <si>
    <r>
      <t>**"</t>
    </r>
    <r>
      <rPr>
        <b/>
        <sz val="14"/>
        <color indexed="12"/>
        <rFont val="Arial"/>
        <family val="2"/>
      </rPr>
      <t>R"</t>
    </r>
    <r>
      <rPr>
        <b/>
        <sz val="14"/>
        <rFont val="Arial"/>
        <family val="2"/>
      </rPr>
      <t xml:space="preserve">   IS FOR </t>
    </r>
    <r>
      <rPr>
        <b/>
        <sz val="14"/>
        <color indexed="12"/>
        <rFont val="Arial"/>
        <family val="2"/>
      </rPr>
      <t>RECYCLE</t>
    </r>
    <r>
      <rPr>
        <b/>
        <sz val="14"/>
        <rFont val="Arial"/>
        <family val="2"/>
      </rPr>
      <t xml:space="preserve"> MATERIAL</t>
    </r>
  </si>
  <si>
    <t>**GREEN SHEET**CURBSIDE BALE REPORT</t>
  </si>
  <si>
    <t>**CFL REPORT =CLOVER FLAT MONTHLY REPORT</t>
  </si>
  <si>
    <r>
      <t>UVDS &amp; UVR &amp; CFL DIVERSION SUMMARY</t>
    </r>
    <r>
      <rPr>
        <b/>
        <sz val="20"/>
        <color indexed="57"/>
        <rFont val="Arial"/>
        <family val="2"/>
      </rPr>
      <t xml:space="preserve"> </t>
    </r>
    <r>
      <rPr>
        <b/>
        <sz val="20"/>
        <color indexed="12"/>
        <rFont val="Arial"/>
        <family val="2"/>
      </rPr>
      <t>(RECYCLED)</t>
    </r>
  </si>
  <si>
    <t xml:space="preserve">       UVDS &amp; UVR TO CFL</t>
  </si>
  <si>
    <t xml:space="preserve">       PUBLIC TO CFL</t>
  </si>
  <si>
    <r>
      <t>TOTAL DIVERSION THRU CURBSIDE UVDS &amp; UVR (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>)</t>
    </r>
  </si>
  <si>
    <t>TOTAL % RECYCLED FROM CFL &amp; UVDS CURBSIDE</t>
  </si>
  <si>
    <t>APRIL  2006</t>
  </si>
  <si>
    <t>**19.50 TONS(26 BALES) OF DRIP HOSE COLLECTED AT UVR 4/28/06</t>
  </si>
  <si>
    <r>
      <t xml:space="preserve">UVR TONS RECYCLED (INCLUDES UVR BUYBACK  51.78 </t>
    </r>
    <r>
      <rPr>
        <b/>
        <sz val="16"/>
        <color indexed="12"/>
        <rFont val="Arial"/>
        <family val="2"/>
      </rPr>
      <t>**</t>
    </r>
    <r>
      <rPr>
        <b/>
        <sz val="14"/>
        <rFont val="Arial"/>
        <family val="2"/>
      </rPr>
      <t xml:space="preserve"> TONS)</t>
    </r>
  </si>
  <si>
    <t>**31 CUSTOMERS DELIVERED DRIP HOSE**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</si>
</sst>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00000"/>
  </numFmts>
  <fonts count="1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4"/>
      <color indexed="12"/>
      <name val="Arial"/>
      <family val="2"/>
    </font>
    <font>
      <b/>
      <sz val="14"/>
      <color indexed="53"/>
      <name val="Arial"/>
      <family val="2"/>
    </font>
    <font>
      <b/>
      <sz val="14"/>
      <color indexed="17"/>
      <name val="Arial"/>
      <family val="2"/>
    </font>
    <font>
      <b/>
      <sz val="20"/>
      <color indexed="57"/>
      <name val="Arial"/>
      <family val="2"/>
    </font>
    <font>
      <b/>
      <sz val="20"/>
      <color indexed="12"/>
      <name val="Arial"/>
      <family val="2"/>
    </font>
    <font>
      <b/>
      <sz val="16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4" fontId="5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2" borderId="0" xfId="0" applyNumberFormat="1" applyFont="1" applyFill="1" applyAlignment="1">
      <alignment/>
    </xf>
    <xf numFmtId="10" fontId="4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2" fontId="3" fillId="3" borderId="0" xfId="0" applyNumberFormat="1" applyFont="1" applyFill="1" applyAlignment="1">
      <alignment/>
    </xf>
    <xf numFmtId="0" fontId="3" fillId="3" borderId="0" xfId="0" applyFont="1" applyFill="1" applyAlignment="1">
      <alignment/>
    </xf>
    <xf numFmtId="2" fontId="3" fillId="3" borderId="0" xfId="0" applyNumberFormat="1" applyFont="1" applyFill="1" applyBorder="1" applyAlignment="1">
      <alignment horizontal="right"/>
    </xf>
    <xf numFmtId="2" fontId="3" fillId="3" borderId="2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0" fontId="7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10" fontId="3" fillId="0" borderId="0" xfId="0" applyNumberFormat="1" applyFont="1" applyBorder="1" applyAlignment="1">
      <alignment/>
    </xf>
    <xf numFmtId="2" fontId="3" fillId="3" borderId="2" xfId="0" applyNumberFormat="1" applyFont="1" applyFill="1" applyBorder="1" applyAlignment="1">
      <alignment/>
    </xf>
    <xf numFmtId="9" fontId="4" fillId="0" borderId="0" xfId="0" applyNumberFormat="1" applyFont="1" applyBorder="1" applyAlignment="1">
      <alignment/>
    </xf>
    <xf numFmtId="49" fontId="8" fillId="0" borderId="0" xfId="0" applyNumberFormat="1" applyFont="1" applyAlignment="1">
      <alignment horizontal="left"/>
    </xf>
    <xf numFmtId="2" fontId="8" fillId="0" borderId="0" xfId="0" applyNumberFormat="1" applyFont="1" applyAlignment="1">
      <alignment/>
    </xf>
    <xf numFmtId="14" fontId="8" fillId="0" borderId="3" xfId="0" applyNumberFormat="1" applyFont="1" applyBorder="1" applyAlignment="1">
      <alignment horizontal="left"/>
    </xf>
    <xf numFmtId="2" fontId="8" fillId="0" borderId="4" xfId="0" applyNumberFormat="1" applyFont="1" applyBorder="1" applyAlignment="1">
      <alignment/>
    </xf>
    <xf numFmtId="2" fontId="3" fillId="2" borderId="2" xfId="0" applyNumberFormat="1" applyFont="1" applyFill="1" applyBorder="1" applyAlignment="1">
      <alignment horizontal="right"/>
    </xf>
    <xf numFmtId="10" fontId="4" fillId="0" borderId="1" xfId="0" applyNumberFormat="1" applyFont="1" applyBorder="1" applyAlignment="1">
      <alignment/>
    </xf>
    <xf numFmtId="0" fontId="3" fillId="0" borderId="0" xfId="0" applyFont="1" applyBorder="1" applyAlignment="1">
      <alignment/>
    </xf>
    <xf numFmtId="10" fontId="4" fillId="0" borderId="5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0" fontId="4" fillId="2" borderId="1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14" fontId="3" fillId="0" borderId="1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10" fontId="4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ill's%202006%20Green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ill%20CFL%202006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6"/>
    </sheetNames>
    <sheetDataSet>
      <sheetData sheetId="0">
        <row r="38">
          <cell r="J38">
            <v>225.46707724425877</v>
          </cell>
        </row>
        <row r="50">
          <cell r="J50">
            <v>1202.597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</sheetNames>
    <sheetDataSet>
      <sheetData sheetId="3">
        <row r="5">
          <cell r="D5">
            <v>765.62</v>
          </cell>
        </row>
        <row r="6">
          <cell r="D6">
            <v>2198.52</v>
          </cell>
        </row>
        <row r="10">
          <cell r="D10">
            <v>185.72</v>
          </cell>
        </row>
        <row r="11">
          <cell r="D11">
            <v>229.42</v>
          </cell>
        </row>
        <row r="12">
          <cell r="D12">
            <v>160.71</v>
          </cell>
        </row>
        <row r="25">
          <cell r="D25">
            <v>51.782</v>
          </cell>
        </row>
        <row r="27">
          <cell r="D27">
            <v>23.28</v>
          </cell>
        </row>
        <row r="28">
          <cell r="D28">
            <v>210.88</v>
          </cell>
        </row>
        <row r="29">
          <cell r="D29">
            <v>17.08</v>
          </cell>
        </row>
        <row r="35">
          <cell r="D35">
            <v>3791.2400000000007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88.8515625" style="0" customWidth="1"/>
    <col min="2" max="2" width="16.28125" style="0" customWidth="1"/>
    <col min="3" max="3" width="11.7109375" style="0" customWidth="1"/>
    <col min="4" max="4" width="3.7109375" style="0" customWidth="1"/>
    <col min="5" max="5" width="21.7109375" style="0" customWidth="1"/>
    <col min="6" max="6" width="9.7109375" style="0" customWidth="1"/>
  </cols>
  <sheetData>
    <row r="1" ht="21" customHeight="1">
      <c r="A1" s="6"/>
    </row>
    <row r="2" spans="1:3" ht="27" thickBot="1">
      <c r="A2" s="27" t="s">
        <v>38</v>
      </c>
      <c r="B2" s="28"/>
      <c r="C2" s="2"/>
    </row>
    <row r="3" spans="1:3" ht="29.25" customHeight="1" thickBot="1">
      <c r="A3" s="29" t="s">
        <v>33</v>
      </c>
      <c r="B3" s="30"/>
      <c r="C3" s="2"/>
    </row>
    <row r="4" spans="1:3" ht="21" customHeight="1">
      <c r="A4" s="7" t="s">
        <v>0</v>
      </c>
      <c r="B4" s="1"/>
      <c r="C4" s="2"/>
    </row>
    <row r="5" spans="1:6" ht="18">
      <c r="A5" s="8" t="s">
        <v>1</v>
      </c>
      <c r="B5" s="9" t="s">
        <v>0</v>
      </c>
      <c r="C5" s="10"/>
      <c r="D5" s="11"/>
      <c r="E5" s="11"/>
      <c r="F5" s="11"/>
    </row>
    <row r="6" spans="1:6" ht="18.75" thickBot="1">
      <c r="A6" s="8"/>
      <c r="B6" s="9"/>
      <c r="C6" s="10"/>
      <c r="D6" s="11"/>
      <c r="E6" s="11"/>
      <c r="F6" s="11"/>
    </row>
    <row r="7" spans="1:6" ht="18.75" thickBot="1">
      <c r="A7" s="3" t="s">
        <v>2</v>
      </c>
      <c r="B7" s="11"/>
      <c r="C7" s="11"/>
      <c r="D7" s="11"/>
      <c r="E7" s="11"/>
      <c r="F7" s="11"/>
    </row>
    <row r="8" spans="1:6" ht="18">
      <c r="A8" s="12" t="s">
        <v>3</v>
      </c>
      <c r="B8" s="13">
        <f>'[1]2006'!$J$38</f>
        <v>225.46707724425877</v>
      </c>
      <c r="C8" s="14">
        <f>B8/B26</f>
        <v>0.10255402600124573</v>
      </c>
      <c r="D8" s="14" t="s">
        <v>4</v>
      </c>
      <c r="E8" s="15" t="s">
        <v>5</v>
      </c>
      <c r="F8" s="11"/>
    </row>
    <row r="9" spans="1:6" ht="21" thickBot="1">
      <c r="A9" s="12" t="s">
        <v>40</v>
      </c>
      <c r="B9" s="31">
        <f>'[1]2006'!$J$50</f>
        <v>1202.597</v>
      </c>
      <c r="C9" s="14">
        <f>B9/B17</f>
        <v>0.3172041337398845</v>
      </c>
      <c r="D9" s="14" t="s">
        <v>4</v>
      </c>
      <c r="E9" s="15" t="s">
        <v>5</v>
      </c>
      <c r="F9" s="11"/>
    </row>
    <row r="10" spans="1:6" ht="18.75" thickTop="1">
      <c r="A10" s="12"/>
      <c r="B10" s="13">
        <f>SUM(B8:B9)</f>
        <v>1428.0640772442587</v>
      </c>
      <c r="C10" s="35"/>
      <c r="D10" s="14"/>
      <c r="E10" s="15"/>
      <c r="F10" s="11"/>
    </row>
    <row r="11" spans="1:6" ht="18.75" thickBot="1">
      <c r="A11" s="12"/>
      <c r="B11" s="16"/>
      <c r="C11" s="35"/>
      <c r="D11" s="14"/>
      <c r="E11" s="12"/>
      <c r="F11" s="11"/>
    </row>
    <row r="12" spans="1:6" ht="18.75" thickBot="1">
      <c r="A12" s="5" t="s">
        <v>6</v>
      </c>
      <c r="B12" s="38">
        <f>C8+C9</f>
        <v>0.41975815974113023</v>
      </c>
      <c r="C12" s="35" t="s">
        <v>7</v>
      </c>
      <c r="D12" s="14"/>
      <c r="E12" s="12"/>
      <c r="F12" s="11"/>
    </row>
    <row r="13" spans="1:6" ht="18">
      <c r="A13" s="5"/>
      <c r="B13" s="44"/>
      <c r="C13" s="35"/>
      <c r="D13" s="14"/>
      <c r="E13" s="12"/>
      <c r="F13" s="11"/>
    </row>
    <row r="14" spans="1:6" ht="18">
      <c r="A14" s="43" t="s">
        <v>39</v>
      </c>
      <c r="B14" s="16"/>
      <c r="C14" s="10"/>
      <c r="D14" s="14"/>
      <c r="E14" s="12"/>
      <c r="F14" s="11"/>
    </row>
    <row r="15" spans="1:6" ht="18">
      <c r="A15" s="43" t="s">
        <v>41</v>
      </c>
      <c r="B15" s="16"/>
      <c r="C15" s="10"/>
      <c r="D15" s="14"/>
      <c r="E15" s="12"/>
      <c r="F15" s="11"/>
    </row>
    <row r="16" spans="1:6" ht="18.75" thickBot="1">
      <c r="A16" s="43"/>
      <c r="B16" s="16"/>
      <c r="C16" s="10"/>
      <c r="D16" s="14"/>
      <c r="E16" s="12"/>
      <c r="F16" s="11"/>
    </row>
    <row r="17" spans="1:6" ht="18.75" thickBot="1">
      <c r="A17" s="3" t="s">
        <v>8</v>
      </c>
      <c r="B17" s="17">
        <f>'[2]BP APRIL'!$D$35</f>
        <v>3791.2400000000007</v>
      </c>
      <c r="C17" s="10"/>
      <c r="D17" s="14"/>
      <c r="E17" s="18" t="s">
        <v>9</v>
      </c>
      <c r="F17" s="11"/>
    </row>
    <row r="18" spans="1:6" ht="18">
      <c r="A18" s="41" t="s">
        <v>34</v>
      </c>
      <c r="B18" s="16"/>
      <c r="C18" s="10"/>
      <c r="D18" s="14"/>
      <c r="E18" s="12"/>
      <c r="F18" s="11"/>
    </row>
    <row r="19" spans="1:8" ht="18">
      <c r="A19" s="12" t="s">
        <v>10</v>
      </c>
      <c r="B19" s="19">
        <f>'[2]BP APRIL'!$D$10</f>
        <v>185.72</v>
      </c>
      <c r="C19" s="14">
        <f>B19/B17</f>
        <v>0.048986611240649486</v>
      </c>
      <c r="D19" s="14" t="s">
        <v>4</v>
      </c>
      <c r="E19" s="18" t="s">
        <v>9</v>
      </c>
      <c r="F19" s="11"/>
      <c r="H19" s="4"/>
    </row>
    <row r="20" spans="1:8" ht="18">
      <c r="A20" s="12" t="s">
        <v>11</v>
      </c>
      <c r="B20" s="19">
        <f>'[2]BP APRIL'!$D$11</f>
        <v>229.42</v>
      </c>
      <c r="C20" s="14">
        <f>B20/B17</f>
        <v>0.060513183021913663</v>
      </c>
      <c r="D20" s="14" t="s">
        <v>4</v>
      </c>
      <c r="E20" s="18" t="s">
        <v>9</v>
      </c>
      <c r="F20" s="11"/>
      <c r="H20" s="4"/>
    </row>
    <row r="21" spans="1:6" ht="18.75" thickBot="1">
      <c r="A21" s="12" t="s">
        <v>12</v>
      </c>
      <c r="B21" s="20">
        <f>'[2]BP APRIL'!$D$12</f>
        <v>160.71</v>
      </c>
      <c r="C21" s="14">
        <f>B21/B17</f>
        <v>0.04238982496491912</v>
      </c>
      <c r="D21" s="14" t="s">
        <v>4</v>
      </c>
      <c r="E21" s="18" t="s">
        <v>9</v>
      </c>
      <c r="F21" s="11"/>
    </row>
    <row r="22" spans="1:6" ht="18.75" thickTop="1">
      <c r="A22" s="12"/>
      <c r="B22" s="19">
        <f>SUM(B19:B21)</f>
        <v>575.85</v>
      </c>
      <c r="C22" s="22"/>
      <c r="D22" s="14"/>
      <c r="E22" s="12"/>
      <c r="F22" s="11"/>
    </row>
    <row r="23" spans="1:6" ht="18">
      <c r="A23" s="12"/>
      <c r="B23" s="21"/>
      <c r="C23" s="22"/>
      <c r="D23" s="14"/>
      <c r="E23" s="12"/>
      <c r="F23" s="11"/>
    </row>
    <row r="24" spans="1:6" ht="18.75" thickBot="1">
      <c r="A24" s="12" t="s">
        <v>13</v>
      </c>
      <c r="B24" s="20">
        <f>'[2]BP APRIL'!$D$25</f>
        <v>51.782</v>
      </c>
      <c r="C24" s="14">
        <f>B24/B17</f>
        <v>0.013658328145936418</v>
      </c>
      <c r="D24" s="14"/>
      <c r="E24" s="18" t="s">
        <v>9</v>
      </c>
      <c r="F24" s="11"/>
    </row>
    <row r="25" spans="1:6" ht="18.75" thickTop="1">
      <c r="A25" s="12"/>
      <c r="B25" s="21"/>
      <c r="C25" s="10"/>
      <c r="D25" s="14"/>
      <c r="E25" s="12"/>
      <c r="F25" s="11"/>
    </row>
    <row r="26" spans="1:6" ht="18.75" thickBot="1">
      <c r="A26" s="12" t="s">
        <v>14</v>
      </c>
      <c r="B26" s="20">
        <f>'[2]BP APRIL'!$D$6</f>
        <v>2198.52</v>
      </c>
      <c r="C26" s="22"/>
      <c r="D26" s="14"/>
      <c r="E26" s="18" t="s">
        <v>9</v>
      </c>
      <c r="F26" s="11"/>
    </row>
    <row r="27" spans="1:6" ht="19.5" thickBot="1" thickTop="1">
      <c r="A27" s="8"/>
      <c r="B27" s="21"/>
      <c r="C27" s="10"/>
      <c r="D27" s="10"/>
      <c r="E27" s="8"/>
      <c r="F27" s="11"/>
    </row>
    <row r="28" spans="1:6" ht="18.75" thickBot="1">
      <c r="A28" s="5" t="s">
        <v>15</v>
      </c>
      <c r="B28" s="32">
        <f>SUM(C19:C21)+C24</f>
        <v>0.1655479473734187</v>
      </c>
      <c r="C28" s="36" t="s">
        <v>7</v>
      </c>
      <c r="D28" s="37"/>
      <c r="E28" s="24"/>
      <c r="F28" s="11"/>
    </row>
    <row r="29" spans="1:7" ht="18.75" thickBot="1">
      <c r="A29" s="11"/>
      <c r="B29" s="23"/>
      <c r="C29" s="11"/>
      <c r="D29" s="11"/>
      <c r="E29" s="24"/>
      <c r="F29" s="11"/>
      <c r="G29" t="s">
        <v>0</v>
      </c>
    </row>
    <row r="30" spans="1:6" ht="18.75" thickBot="1">
      <c r="A30" s="42" t="s">
        <v>16</v>
      </c>
      <c r="B30" s="8"/>
      <c r="C30" s="10"/>
      <c r="D30" s="11"/>
      <c r="E30" s="11"/>
      <c r="F30" s="11"/>
    </row>
    <row r="31" spans="1:6" ht="18">
      <c r="A31" s="39" t="s">
        <v>35</v>
      </c>
      <c r="B31" s="8"/>
      <c r="C31" s="10"/>
      <c r="D31" s="11"/>
      <c r="E31" s="11"/>
      <c r="F31" s="11"/>
    </row>
    <row r="32" spans="1:6" ht="18">
      <c r="A32" s="8" t="s">
        <v>17</v>
      </c>
      <c r="B32" s="17">
        <f>'[2]BP APRIL'!$D$27</f>
        <v>23.28</v>
      </c>
      <c r="C32" s="14">
        <f>B32/B17</f>
        <v>0.006140471191483524</v>
      </c>
      <c r="D32" s="14" t="s">
        <v>4</v>
      </c>
      <c r="E32" s="18" t="s">
        <v>9</v>
      </c>
      <c r="F32" s="11"/>
    </row>
    <row r="33" spans="1:6" ht="18">
      <c r="A33" s="8" t="s">
        <v>18</v>
      </c>
      <c r="B33" s="19">
        <f>'[2]BP APRIL'!$D$28</f>
        <v>210.88</v>
      </c>
      <c r="C33" s="14">
        <f>B33/B17</f>
        <v>0.055622962408077556</v>
      </c>
      <c r="D33" s="14" t="s">
        <v>4</v>
      </c>
      <c r="E33" s="18" t="s">
        <v>9</v>
      </c>
      <c r="F33" s="11"/>
    </row>
    <row r="34" spans="1:6" ht="18.75" thickBot="1">
      <c r="A34" s="8" t="s">
        <v>19</v>
      </c>
      <c r="B34" s="20">
        <f>'[2]BP APRIL'!$D$29</f>
        <v>17.08</v>
      </c>
      <c r="C34" s="14">
        <f>B34/B17</f>
        <v>0.004505122334645128</v>
      </c>
      <c r="D34" s="14" t="s">
        <v>4</v>
      </c>
      <c r="E34" s="18" t="s">
        <v>9</v>
      </c>
      <c r="F34" s="11"/>
    </row>
    <row r="35" spans="1:6" ht="18.75" thickTop="1">
      <c r="A35" s="8"/>
      <c r="B35" s="19">
        <f>SUM(B32:B34)</f>
        <v>251.24</v>
      </c>
      <c r="C35" s="10"/>
      <c r="D35" s="14"/>
      <c r="E35" s="18"/>
      <c r="F35" s="11"/>
    </row>
    <row r="36" spans="1:6" ht="18">
      <c r="A36" s="8"/>
      <c r="B36" s="21"/>
      <c r="C36" s="10"/>
      <c r="D36" s="14"/>
      <c r="E36" s="18"/>
      <c r="F36" s="11"/>
    </row>
    <row r="37" spans="1:6" ht="18.75" thickBot="1">
      <c r="A37" s="8" t="s">
        <v>20</v>
      </c>
      <c r="B37" s="25">
        <f>'[2]BP APRIL'!$D$5</f>
        <v>765.62</v>
      </c>
      <c r="C37" s="10"/>
      <c r="D37" s="11"/>
      <c r="E37" s="18" t="s">
        <v>9</v>
      </c>
      <c r="F37" s="11"/>
    </row>
    <row r="38" spans="1:6" ht="18.75" thickTop="1">
      <c r="A38" s="8"/>
      <c r="B38" s="21"/>
      <c r="C38" s="11"/>
      <c r="D38" s="11"/>
      <c r="E38" s="11"/>
      <c r="F38" s="11"/>
    </row>
    <row r="39" spans="1:6" ht="18.75" thickBot="1">
      <c r="A39" s="8"/>
      <c r="B39" s="21"/>
      <c r="C39" s="10"/>
      <c r="D39" s="11"/>
      <c r="E39" s="11"/>
      <c r="F39" s="11"/>
    </row>
    <row r="40" spans="1:7" ht="18.75" thickBot="1">
      <c r="A40" s="5" t="s">
        <v>21</v>
      </c>
      <c r="B40" s="32">
        <f>SUM(C32:C34)</f>
        <v>0.0662685559342062</v>
      </c>
      <c r="C40" s="36" t="s">
        <v>7</v>
      </c>
      <c r="D40" s="37"/>
      <c r="E40" s="10"/>
      <c r="F40" s="11"/>
      <c r="G40" t="s">
        <v>0</v>
      </c>
    </row>
    <row r="41" spans="1:6" ht="18">
      <c r="A41" s="11" t="s">
        <v>0</v>
      </c>
      <c r="B41" s="11"/>
      <c r="C41" s="11"/>
      <c r="D41" s="11"/>
      <c r="E41" s="11"/>
      <c r="F41" s="11"/>
    </row>
    <row r="42" spans="1:6" ht="18.75" thickBot="1">
      <c r="A42" s="11"/>
      <c r="B42" s="11"/>
      <c r="C42" s="11"/>
      <c r="D42" s="11"/>
      <c r="E42" s="11"/>
      <c r="F42" s="11"/>
    </row>
    <row r="43" spans="1:6" ht="18.75" thickBot="1">
      <c r="A43" s="3" t="s">
        <v>22</v>
      </c>
      <c r="B43" s="35">
        <f>B28+B40</f>
        <v>0.23181650330762493</v>
      </c>
      <c r="C43" s="26"/>
      <c r="D43" s="11"/>
      <c r="E43" s="24"/>
      <c r="F43" s="11"/>
    </row>
    <row r="44" spans="1:6" ht="18.75" thickBot="1">
      <c r="A44" s="3" t="s">
        <v>36</v>
      </c>
      <c r="B44" s="34">
        <f>B12</f>
        <v>0.41975815974113023</v>
      </c>
      <c r="C44" s="11"/>
      <c r="D44" s="11"/>
      <c r="E44" s="11"/>
      <c r="F44" s="11"/>
    </row>
    <row r="45" spans="1:6" ht="18">
      <c r="A45" s="33"/>
      <c r="B45" s="14">
        <f>SUM(B43:B44)</f>
        <v>0.6515746630487551</v>
      </c>
      <c r="C45" s="5" t="s">
        <v>37</v>
      </c>
      <c r="D45" s="5"/>
      <c r="E45" s="5"/>
      <c r="F45" s="11"/>
    </row>
    <row r="46" s="11" customFormat="1" ht="18.75" customHeight="1">
      <c r="A46" s="8" t="s">
        <v>23</v>
      </c>
    </row>
    <row r="47" s="11" customFormat="1" ht="18.75" customHeight="1">
      <c r="A47" s="39" t="s">
        <v>24</v>
      </c>
    </row>
    <row r="48" s="11" customFormat="1" ht="18.75" customHeight="1">
      <c r="A48" s="8" t="s">
        <v>25</v>
      </c>
    </row>
    <row r="49" s="11" customFormat="1" ht="18.75" customHeight="1">
      <c r="A49" s="8" t="s">
        <v>26</v>
      </c>
    </row>
    <row r="50" s="11" customFormat="1" ht="18.75" customHeight="1">
      <c r="A50" s="8" t="s">
        <v>27</v>
      </c>
    </row>
    <row r="51" s="11" customFormat="1" ht="18.75" customHeight="1">
      <c r="A51" s="8" t="s">
        <v>28</v>
      </c>
    </row>
    <row r="52" s="11" customFormat="1" ht="18.75" customHeight="1">
      <c r="A52" s="8" t="s">
        <v>29</v>
      </c>
    </row>
    <row r="53" s="11" customFormat="1" ht="18.75" customHeight="1">
      <c r="A53" s="8" t="s">
        <v>30</v>
      </c>
    </row>
    <row r="54" s="11" customFormat="1" ht="18.75" customHeight="1">
      <c r="A54" s="40" t="s">
        <v>31</v>
      </c>
    </row>
    <row r="55" s="11" customFormat="1" ht="18.75" customHeight="1">
      <c r="A55" s="39" t="s">
        <v>32</v>
      </c>
    </row>
    <row r="56" s="11" customFormat="1" ht="18.75" customHeight="1">
      <c r="A56" s="37"/>
    </row>
  </sheetData>
  <printOptions horizontalCentered="1"/>
  <pageMargins left="0" right="0" top="0" bottom="0" header="0.5" footer="0.5"/>
  <pageSetup fitToHeight="1" fitToWidth="1" horizontalDpi="600" verticalDpi="600" orientation="landscape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byamate</cp:lastModifiedBy>
  <cp:lastPrinted>2006-05-10T18:13:26Z</cp:lastPrinted>
  <dcterms:created xsi:type="dcterms:W3CDTF">2005-08-09T19:18:06Z</dcterms:created>
  <dcterms:modified xsi:type="dcterms:W3CDTF">2006-05-11T16:05:15Z</dcterms:modified>
  <cp:category/>
  <cp:version/>
  <cp:contentType/>
  <cp:contentStatus/>
</cp:coreProperties>
</file>