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JAN 11" sheetId="1" r:id="rId1"/>
    <sheet name="FEB 11" sheetId="2" r:id="rId2"/>
    <sheet name="MARCH 11" sheetId="3" r:id="rId3"/>
    <sheet name="BOE 1st Qtr" sheetId="4" r:id="rId4"/>
    <sheet name="APRIL 11" sheetId="5" r:id="rId5"/>
    <sheet name="MAY 11" sheetId="6" r:id="rId6"/>
    <sheet name="JUNE 11" sheetId="7" r:id="rId7"/>
    <sheet name="BOE 2nd Qtr " sheetId="8" r:id="rId8"/>
    <sheet name="JULY 11" sheetId="9" r:id="rId9"/>
    <sheet name="AUG 11" sheetId="10" r:id="rId10"/>
    <sheet name="SEPT 11" sheetId="11" r:id="rId11"/>
    <sheet name="BOE 3rd Qtr" sheetId="12" r:id="rId12"/>
    <sheet name="OCT 11" sheetId="13" r:id="rId13"/>
    <sheet name="NOV 11" sheetId="14" r:id="rId14"/>
    <sheet name="DEC 11" sheetId="15" r:id="rId15"/>
    <sheet name="BOE 4th Qtr" sheetId="16" r:id="rId16"/>
    <sheet name="Tons 10-11" sheetId="17" r:id="rId17"/>
    <sheet name="Sheet1" sheetId="18" r:id="rId18"/>
  </sheets>
  <externalReferences>
    <externalReference r:id="rId21"/>
  </externalReferences>
  <definedNames>
    <definedName name="_xlnm.Print_Area" localSheetId="0">'JAN 11'!$64:$64</definedName>
  </definedNames>
  <calcPr fullCalcOnLoad="1"/>
</workbook>
</file>

<file path=xl/sharedStrings.xml><?xml version="1.0" encoding="utf-8"?>
<sst xmlns="http://schemas.openxmlformats.org/spreadsheetml/2006/main" count="292" uniqueCount="69">
  <si>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</si>
  <si>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</si>
  <si>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</si>
  <si>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</si>
  <si>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</si>
  <si>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</si>
  <si>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</si>
  <si>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</si>
  <si>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</si>
  <si>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</si>
  <si>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</si>
  <si>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</si>
  <si>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</si>
  <si>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</si>
  <si>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</si>
  <si>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</si>
  <si>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</si>
  <si>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</si>
  <si>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</si>
  <si>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</si>
  <si>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</si>
  <si>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</si>
  <si>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</si>
  <si>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</si>
  <si>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</si>
  <si>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</si>
  <si>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</si>
  <si>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</si>
  <si>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</si>
  <si>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</si>
  <si>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</si>
  <si>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</si>
  <si>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</si>
  <si>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</si>
  <si>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</si>
  <si>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</si>
  <si>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</si>
  <si>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</si>
  <si>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</si>
  <si>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</si>
  <si>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</si>
  <si>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</si>
  <si>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</si>
  <si>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</si>
  <si>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</si>
  <si>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</si>
  <si>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</si>
  <si>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</si>
  <si>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</si>
  <si>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</si>
  <si>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</si>
  <si>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</si>
  <si>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</si>
  <si>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 xml:space="preserve">      </t>
  </si>
  <si>
    <t>UVDS Food Waste</t>
  </si>
  <si>
    <t>TOTAL Tons Incoming</t>
  </si>
  <si>
    <t>Tons Recycled</t>
  </si>
  <si>
    <t>Tons Inert</t>
  </si>
  <si>
    <t>TOTAL DISPOSAL</t>
  </si>
  <si>
    <t>Math Check</t>
  </si>
  <si>
    <t>CALCULATIONS FOR BOARD OF EQUALIZATION</t>
  </si>
  <si>
    <t>1/1/2011 Thru 12/31/2011</t>
  </si>
  <si>
    <t>4th Qtr 2011</t>
  </si>
  <si>
    <t>MONTH OF JANUARY 2011</t>
  </si>
  <si>
    <t>MONTH OF FEBRUARY 2011</t>
  </si>
  <si>
    <t>MONTH OF MARCH 2011</t>
  </si>
  <si>
    <t>1st Qtr 2011</t>
  </si>
  <si>
    <t>2nd Qtr 2011</t>
  </si>
  <si>
    <t>3rd Qtr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</si>
</sst>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  <numFmt numFmtId="173" formatCode="&quot;$&quot;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6" xfId="58" applyFont="1" applyFill="1" applyBorder="1" applyAlignment="1">
      <alignment horizontal="left" vertical="justify"/>
      <protection/>
    </xf>
    <xf numFmtId="0" fontId="7" fillId="0" borderId="0" xfId="58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8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 horizontal="right"/>
    </xf>
    <xf numFmtId="0" fontId="7" fillId="0" borderId="0" xfId="58" applyFont="1">
      <alignment/>
      <protection/>
    </xf>
    <xf numFmtId="164" fontId="6" fillId="0" borderId="0" xfId="44" applyNumberFormat="1" applyFont="1" applyFill="1" applyAlignment="1">
      <alignment/>
    </xf>
    <xf numFmtId="0" fontId="9" fillId="0" borderId="0" xfId="58" applyFont="1" applyFill="1" applyAlignment="1">
      <alignment horizontal="left"/>
      <protection/>
    </xf>
    <xf numFmtId="1" fontId="6" fillId="0" borderId="0" xfId="58" applyNumberFormat="1" applyFont="1" applyFill="1" applyBorder="1" applyAlignment="1">
      <alignment horizontal="right" vertical="justify"/>
      <protection/>
    </xf>
    <xf numFmtId="2" fontId="6" fillId="0" borderId="16" xfId="58" applyNumberFormat="1" applyFont="1" applyFill="1" applyBorder="1" applyAlignment="1">
      <alignment horizontal="right" vertical="justify"/>
      <protection/>
    </xf>
    <xf numFmtId="0" fontId="0" fillId="0" borderId="0" xfId="58" applyFont="1">
      <alignment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6" fillId="0" borderId="18" xfId="44" applyNumberFormat="1" applyFont="1" applyFill="1" applyBorder="1" applyAlignment="1">
      <alignment horizontal="right" vertical="justify"/>
    </xf>
    <xf numFmtId="2" fontId="6" fillId="0" borderId="17" xfId="44" applyNumberFormat="1" applyFont="1" applyFill="1" applyBorder="1" applyAlignment="1">
      <alignment/>
    </xf>
    <xf numFmtId="165" fontId="6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9" fillId="0" borderId="0" xfId="58" applyFont="1" applyAlignment="1">
      <alignment horizontal="left"/>
      <protection/>
    </xf>
    <xf numFmtId="164" fontId="11" fillId="0" borderId="0" xfId="44" applyNumberFormat="1" applyFont="1" applyFill="1" applyAlignment="1">
      <alignment/>
    </xf>
    <xf numFmtId="2" fontId="11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164" fontId="7" fillId="0" borderId="0" xfId="58" applyNumberFormat="1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right"/>
      <protection/>
    </xf>
    <xf numFmtId="2" fontId="1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7" fillId="0" borderId="0" xfId="44" applyNumberFormat="1" applyFont="1" applyFill="1" applyAlignment="1">
      <alignment/>
    </xf>
    <xf numFmtId="2" fontId="6" fillId="0" borderId="0" xfId="58" applyNumberFormat="1" applyFont="1" applyFill="1" applyBorder="1">
      <alignment/>
      <protection/>
    </xf>
    <xf numFmtId="0" fontId="3" fillId="0" borderId="11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2" fontId="9" fillId="0" borderId="0" xfId="58" applyNumberFormat="1" applyFont="1" applyFill="1" applyBorder="1" applyAlignment="1">
      <alignment horizontal="right"/>
      <protection/>
    </xf>
    <xf numFmtId="0" fontId="54" fillId="0" borderId="0" xfId="58" applyFont="1" applyFill="1" applyAlignment="1">
      <alignment horizontal="right"/>
      <protection/>
    </xf>
    <xf numFmtId="2" fontId="6" fillId="0" borderId="16" xfId="44" applyNumberFormat="1" applyFont="1" applyFill="1" applyBorder="1" applyAlignment="1">
      <alignment/>
    </xf>
    <xf numFmtId="0" fontId="12" fillId="0" borderId="10" xfId="58" applyFont="1" applyBorder="1" applyAlignment="1">
      <alignment horizontal="left"/>
      <protection/>
    </xf>
    <xf numFmtId="0" fontId="12" fillId="0" borderId="11" xfId="58" applyFont="1" applyBorder="1" applyAlignment="1">
      <alignment horizontal="left"/>
      <protection/>
    </xf>
    <xf numFmtId="0" fontId="12" fillId="0" borderId="11" xfId="58" applyFont="1" applyBorder="1" applyAlignment="1">
      <alignment horizontal="center"/>
      <protection/>
    </xf>
    <xf numFmtId="2" fontId="12" fillId="0" borderId="11" xfId="58" applyNumberFormat="1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2" fillId="0" borderId="14" xfId="58" applyFont="1" applyBorder="1" applyAlignment="1">
      <alignment horizontal="left"/>
      <protection/>
    </xf>
    <xf numFmtId="0" fontId="12" fillId="0" borderId="14" xfId="58" applyFon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58" applyFont="1" applyFill="1">
      <alignment/>
      <protection/>
    </xf>
    <xf numFmtId="0" fontId="10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8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8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8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vertical="justify"/>
      <protection/>
    </xf>
    <xf numFmtId="2" fontId="6" fillId="0" borderId="0" xfId="58" applyNumberFormat="1" applyFont="1" applyFill="1" applyAlignment="1">
      <alignment horizontal="left" vertical="justify" readingOrder="1"/>
      <protection/>
    </xf>
    <xf numFmtId="0" fontId="10" fillId="0" borderId="0" xfId="58" applyFont="1" applyFill="1" applyBorder="1" applyAlignment="1">
      <alignment horizontal="right"/>
      <protection/>
    </xf>
    <xf numFmtId="0" fontId="13" fillId="0" borderId="0" xfId="58" applyFont="1" applyFill="1" applyBorder="1" applyAlignment="1">
      <alignment horizontal="left"/>
      <protection/>
    </xf>
    <xf numFmtId="2" fontId="13" fillId="0" borderId="0" xfId="44" applyNumberFormat="1" applyFont="1" applyFill="1" applyBorder="1" applyAlignment="1">
      <alignment horizontal="right" vertical="justify"/>
    </xf>
    <xf numFmtId="14" fontId="6" fillId="0" borderId="0" xfId="58" applyNumberFormat="1" applyFont="1" applyFill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6" fillId="0" borderId="0" xfId="58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8" applyNumberFormat="1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2" fontId="6" fillId="0" borderId="0" xfId="58" applyNumberFormat="1" applyFont="1" applyFill="1">
      <alignment/>
      <protection/>
    </xf>
    <xf numFmtId="14" fontId="10" fillId="0" borderId="0" xfId="58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4" fontId="10" fillId="0" borderId="0" xfId="58" applyNumberFormat="1" applyFont="1" applyFill="1" applyBorder="1" applyAlignment="1">
      <alignment/>
      <protection/>
    </xf>
    <xf numFmtId="14" fontId="10" fillId="0" borderId="0" xfId="58" applyNumberFormat="1" applyFont="1" applyFill="1" applyBorder="1" applyAlignment="1">
      <alignment horizontal="right"/>
      <protection/>
    </xf>
    <xf numFmtId="2" fontId="10" fillId="0" borderId="0" xfId="58" applyNumberFormat="1" applyFont="1" applyFill="1" applyBorder="1">
      <alignment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0" fillId="0" borderId="17" xfId="58" applyFont="1" applyBorder="1">
      <alignment/>
      <protection/>
    </xf>
    <xf numFmtId="0" fontId="10" fillId="0" borderId="17" xfId="58" applyFont="1" applyBorder="1" applyAlignment="1">
      <alignment horizontal="center" wrapText="1"/>
      <protection/>
    </xf>
    <xf numFmtId="14" fontId="10" fillId="0" borderId="0" xfId="58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55" fillId="0" borderId="0" xfId="58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64" fontId="10" fillId="0" borderId="24" xfId="44" applyNumberFormat="1" applyFont="1" applyFill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2" fontId="10" fillId="0" borderId="25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2" fontId="56" fillId="0" borderId="0" xfId="44" applyNumberFormat="1" applyFont="1" applyFill="1" applyBorder="1" applyAlignment="1">
      <alignment/>
    </xf>
    <xf numFmtId="0" fontId="56" fillId="0" borderId="0" xfId="58" applyFont="1" applyFill="1">
      <alignment/>
      <protection/>
    </xf>
    <xf numFmtId="173" fontId="56" fillId="0" borderId="0" xfId="44" applyNumberFormat="1" applyFont="1" applyFill="1" applyBorder="1" applyAlignment="1">
      <alignment/>
    </xf>
    <xf numFmtId="0" fontId="6" fillId="0" borderId="0" xfId="58" applyFont="1" applyFill="1" applyAlignment="1">
      <alignment horizontal="center"/>
      <protection/>
    </xf>
    <xf numFmtId="8" fontId="6" fillId="0" borderId="0" xfId="58" applyNumberFormat="1" applyFont="1" applyFill="1" applyAlignment="1">
      <alignment horizontal="center"/>
      <protection/>
    </xf>
    <xf numFmtId="2" fontId="55" fillId="0" borderId="0" xfId="44" applyNumberFormat="1" applyFont="1" applyFill="1" applyBorder="1" applyAlignment="1">
      <alignment/>
    </xf>
    <xf numFmtId="2" fontId="56" fillId="0" borderId="16" xfId="44" applyNumberFormat="1" applyFont="1" applyFill="1" applyBorder="1" applyAlignment="1">
      <alignment/>
    </xf>
    <xf numFmtId="0" fontId="7" fillId="0" borderId="0" xfId="58" applyFont="1" applyAlignment="1">
      <alignment/>
      <protection/>
    </xf>
    <xf numFmtId="0" fontId="7" fillId="0" borderId="0" xfId="58" applyFont="1" applyAlignment="1">
      <alignment horizontal="right"/>
      <protection/>
    </xf>
    <xf numFmtId="2" fontId="7" fillId="0" borderId="0" xfId="58" applyNumberFormat="1" applyFont="1">
      <alignment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2" fontId="6" fillId="0" borderId="26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Alignment="1">
      <alignment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165" fontId="15" fillId="0" borderId="17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/>
      <protection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2" fontId="6" fillId="0" borderId="14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Reports\CFL%20Monthly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2002"/>
      <sheetName val="FEN02"/>
      <sheetName val="MAR 02"/>
      <sheetName val="BOE1stQtr"/>
      <sheetName val="April"/>
      <sheetName val="May"/>
      <sheetName val="June"/>
      <sheetName val="BOE 2nd qtr"/>
      <sheetName val="July02"/>
      <sheetName val="Aug02"/>
      <sheetName val="Sep02"/>
      <sheetName val="BOE 3rd qtr"/>
      <sheetName val="Oct02"/>
      <sheetName val="Nov02"/>
      <sheetName val="Dec02"/>
      <sheetName val="BOE 4th Qtr"/>
      <sheetName val="Chart1"/>
      <sheetName val="YTD Summary"/>
    </sheetNames>
    <sheetDataSet>
      <sheetData sheetId="8">
        <row r="29">
          <cell r="D29">
            <v>0</v>
          </cell>
        </row>
      </sheetData>
      <sheetData sheetId="9">
        <row r="29">
          <cell r="D29">
            <v>0</v>
          </cell>
        </row>
      </sheetData>
      <sheetData sheetId="10"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5" customWidth="1"/>
    <col min="4" max="4" width="16.57421875" style="56" customWidth="1"/>
    <col min="5" max="5" width="15.7109375" style="57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60"/>
      <c r="C1" s="2"/>
      <c r="D1" s="2"/>
      <c r="E1" s="3"/>
      <c r="F1" s="4"/>
      <c r="G1" s="5"/>
    </row>
    <row r="2" spans="1:7" s="6" customFormat="1" ht="28.5" thickBot="1">
      <c r="A2" s="7" t="s">
        <v>63</v>
      </c>
      <c r="B2" s="61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83" t="s">
        <v>3</v>
      </c>
      <c r="B5" s="83"/>
      <c r="C5" s="22"/>
      <c r="D5" s="22"/>
      <c r="E5" s="140">
        <v>334.66</v>
      </c>
      <c r="F5" s="21">
        <f>E5/E8</f>
        <v>0.13569424396256713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40">
        <v>570.39</v>
      </c>
      <c r="F6" s="21">
        <f>E6/E8</f>
        <v>0.2312754431775792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40">
        <v>1561.23</v>
      </c>
      <c r="F7" s="21">
        <f>E7/E8</f>
        <v>0.6330303128598538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2466.2799999999997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8"/>
      <c r="G9" s="156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5"/>
      <c r="G10" s="157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29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140">
        <v>63.58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140">
        <v>283.65</v>
      </c>
      <c r="F13" s="29"/>
      <c r="G13" s="82"/>
      <c r="H13" s="67"/>
    </row>
    <row r="14" spans="1:8" s="19" customFormat="1" ht="20.25">
      <c r="A14" s="85" t="s">
        <v>54</v>
      </c>
      <c r="B14" s="85"/>
      <c r="C14" s="86" t="s">
        <v>10</v>
      </c>
      <c r="D14" s="87"/>
      <c r="E14" s="88">
        <v>67.15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14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140">
        <f>22.61+94.91</f>
        <v>117.52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140">
        <v>59.1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194.4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0"/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/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793.96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0">
        <v>0.05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25.92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/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40"/>
      <c r="F33" s="89" t="s">
        <v>1</v>
      </c>
      <c r="G33" s="82"/>
      <c r="H33" s="20"/>
    </row>
    <row r="34" spans="1:8" s="19" customFormat="1" ht="20.25">
      <c r="A34" s="51" t="s">
        <v>38</v>
      </c>
      <c r="B34" s="51"/>
      <c r="C34" s="89"/>
      <c r="D34" s="89"/>
      <c r="E34" s="141"/>
      <c r="F34" s="86"/>
      <c r="G34" s="82"/>
      <c r="H34" s="20"/>
    </row>
    <row r="35" spans="1:8" s="19" customFormat="1" ht="20.25">
      <c r="A35" s="51" t="s">
        <v>51</v>
      </c>
      <c r="B35" s="89"/>
      <c r="C35" s="89"/>
      <c r="D35" s="104"/>
      <c r="E35" s="141">
        <v>0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39.480000000000004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40">
        <v>175.54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40">
        <v>4.33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92.34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7.67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0.63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280.51000000000005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1074.47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3035.0899999999997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1074.47</v>
      </c>
      <c r="F54" s="38">
        <f>E54/E53</f>
        <v>0.3540158611441506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2466.2799999999997</v>
      </c>
      <c r="F55" s="38">
        <f>F53-F54</f>
        <v>0.6459841388558494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398.2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/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0.25">
      <c r="A65" s="178" t="s">
        <v>0</v>
      </c>
      <c r="B65" s="179"/>
      <c r="C65" s="180"/>
      <c r="D65" s="180"/>
      <c r="E65" s="181"/>
      <c r="F65" s="182"/>
      <c r="G65" s="51"/>
    </row>
    <row r="66" spans="1:7" ht="21" thickBot="1">
      <c r="A66" s="183" t="s">
        <v>63</v>
      </c>
      <c r="B66" s="184"/>
      <c r="C66" s="185"/>
      <c r="D66" s="185"/>
      <c r="E66" s="186"/>
      <c r="F66" s="187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8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  <c r="H68" s="36" t="s">
        <v>1</v>
      </c>
    </row>
    <row r="69" spans="1:8" ht="21" customHeight="1">
      <c r="A69" s="131">
        <v>40544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3"/>
      <c r="H69" s="36" t="s">
        <v>1</v>
      </c>
    </row>
    <row r="70" spans="1:7" ht="21" customHeight="1">
      <c r="A70" s="131">
        <v>40545</v>
      </c>
      <c r="B70" s="137">
        <v>7.18</v>
      </c>
      <c r="C70" s="139">
        <v>0.96</v>
      </c>
      <c r="D70" s="177">
        <v>39</v>
      </c>
      <c r="E70" s="138">
        <v>0</v>
      </c>
      <c r="F70" s="138">
        <v>0</v>
      </c>
      <c r="G70" s="133"/>
    </row>
    <row r="71" spans="1:7" ht="21" customHeight="1">
      <c r="A71" s="131">
        <v>40546</v>
      </c>
      <c r="B71" s="137">
        <v>101.15</v>
      </c>
      <c r="C71" s="139">
        <v>7.6</v>
      </c>
      <c r="D71" s="138">
        <v>0</v>
      </c>
      <c r="E71" s="177">
        <v>14</v>
      </c>
      <c r="F71" s="177">
        <v>1</v>
      </c>
      <c r="G71" s="133"/>
    </row>
    <row r="72" spans="1:7" ht="21" customHeight="1">
      <c r="A72" s="131">
        <v>40547</v>
      </c>
      <c r="B72" s="137">
        <v>154.52</v>
      </c>
      <c r="C72" s="139">
        <v>22.96</v>
      </c>
      <c r="D72" s="177">
        <v>100</v>
      </c>
      <c r="E72" s="177">
        <v>14</v>
      </c>
      <c r="F72" s="138">
        <v>0</v>
      </c>
      <c r="G72" s="133"/>
    </row>
    <row r="73" spans="1:7" ht="21" customHeight="1">
      <c r="A73" s="131">
        <v>40548</v>
      </c>
      <c r="B73" s="137">
        <v>166.34</v>
      </c>
      <c r="C73" s="139">
        <v>44.41</v>
      </c>
      <c r="D73" s="177">
        <v>84</v>
      </c>
      <c r="E73" s="177">
        <v>16</v>
      </c>
      <c r="F73" s="177">
        <v>1</v>
      </c>
      <c r="G73" s="133"/>
    </row>
    <row r="74" spans="1:7" ht="21" customHeight="1">
      <c r="A74" s="131">
        <v>40549</v>
      </c>
      <c r="B74" s="137">
        <v>179.55</v>
      </c>
      <c r="C74" s="139">
        <v>30.68</v>
      </c>
      <c r="D74" s="177">
        <v>61</v>
      </c>
      <c r="E74" s="177">
        <v>22</v>
      </c>
      <c r="F74" s="177">
        <v>1</v>
      </c>
      <c r="G74" s="133"/>
    </row>
    <row r="75" spans="1:7" ht="21" customHeight="1">
      <c r="A75" s="131">
        <v>40550</v>
      </c>
      <c r="B75" s="137">
        <v>148.66</v>
      </c>
      <c r="C75" s="139">
        <v>38.56</v>
      </c>
      <c r="D75" s="177">
        <v>81</v>
      </c>
      <c r="E75" s="177">
        <v>16</v>
      </c>
      <c r="F75" s="177">
        <v>3</v>
      </c>
      <c r="G75" s="133"/>
    </row>
    <row r="76" spans="1:7" ht="21" customHeight="1">
      <c r="A76" s="131">
        <v>40551</v>
      </c>
      <c r="B76" s="137">
        <v>25.65</v>
      </c>
      <c r="C76" s="139">
        <v>9.57</v>
      </c>
      <c r="D76" s="177">
        <v>82</v>
      </c>
      <c r="E76" s="177">
        <v>1</v>
      </c>
      <c r="F76" s="138">
        <v>0</v>
      </c>
      <c r="G76" s="133"/>
    </row>
    <row r="77" spans="1:7" ht="21" customHeight="1">
      <c r="A77" s="131">
        <v>40552</v>
      </c>
      <c r="B77" s="137">
        <v>11.01</v>
      </c>
      <c r="C77" s="139">
        <v>2.4</v>
      </c>
      <c r="D77" s="177">
        <v>67</v>
      </c>
      <c r="E77" s="138">
        <v>0</v>
      </c>
      <c r="F77" s="138">
        <v>0</v>
      </c>
      <c r="G77" s="133"/>
    </row>
    <row r="78" spans="1:7" ht="21" customHeight="1">
      <c r="A78" s="131">
        <v>40553</v>
      </c>
      <c r="B78" s="137">
        <v>88.02</v>
      </c>
      <c r="C78" s="139">
        <v>4.91</v>
      </c>
      <c r="D78" s="177"/>
      <c r="E78" s="177">
        <v>15</v>
      </c>
      <c r="F78" s="177">
        <v>2</v>
      </c>
      <c r="G78" s="133"/>
    </row>
    <row r="79" spans="1:7" ht="21" customHeight="1">
      <c r="A79" s="131">
        <v>40554</v>
      </c>
      <c r="B79" s="137">
        <v>125.92</v>
      </c>
      <c r="C79" s="139">
        <v>34.59</v>
      </c>
      <c r="D79" s="177">
        <v>94</v>
      </c>
      <c r="E79" s="177">
        <v>12</v>
      </c>
      <c r="F79" s="177">
        <v>1</v>
      </c>
      <c r="G79" s="133"/>
    </row>
    <row r="80" spans="1:7" ht="21" customHeight="1">
      <c r="A80" s="131">
        <v>40555</v>
      </c>
      <c r="B80" s="137">
        <v>162.58</v>
      </c>
      <c r="C80" s="139">
        <v>24.9</v>
      </c>
      <c r="D80" s="177">
        <v>39</v>
      </c>
      <c r="E80" s="177">
        <v>20</v>
      </c>
      <c r="F80" s="177">
        <v>1</v>
      </c>
      <c r="G80" s="133"/>
    </row>
    <row r="81" spans="1:7" ht="21" customHeight="1">
      <c r="A81" s="131">
        <v>40556</v>
      </c>
      <c r="B81" s="137">
        <v>116.67</v>
      </c>
      <c r="C81" s="139">
        <v>22.18</v>
      </c>
      <c r="D81" s="177">
        <v>34</v>
      </c>
      <c r="E81" s="177">
        <v>17</v>
      </c>
      <c r="F81" s="177">
        <v>4</v>
      </c>
      <c r="G81" s="133"/>
    </row>
    <row r="82" spans="1:7" ht="21" customHeight="1">
      <c r="A82" s="131">
        <v>40557</v>
      </c>
      <c r="B82" s="137">
        <v>106.69</v>
      </c>
      <c r="C82" s="139">
        <v>27.7</v>
      </c>
      <c r="D82" s="177">
        <v>67</v>
      </c>
      <c r="E82" s="177">
        <v>10</v>
      </c>
      <c r="F82" s="177">
        <v>1</v>
      </c>
      <c r="G82" s="133"/>
    </row>
    <row r="83" spans="1:7" ht="21" customHeight="1">
      <c r="A83" s="131">
        <v>40558</v>
      </c>
      <c r="B83" s="137">
        <v>41.28</v>
      </c>
      <c r="C83" s="139">
        <v>6.96</v>
      </c>
      <c r="D83" s="177">
        <v>69</v>
      </c>
      <c r="E83" s="177">
        <v>2</v>
      </c>
      <c r="F83" s="177">
        <v>1</v>
      </c>
      <c r="G83" s="133"/>
    </row>
    <row r="84" spans="1:7" ht="21" customHeight="1">
      <c r="A84" s="131">
        <v>40559</v>
      </c>
      <c r="B84" s="137">
        <v>10.04</v>
      </c>
      <c r="C84" s="139">
        <v>1.04</v>
      </c>
      <c r="D84" s="177">
        <v>63</v>
      </c>
      <c r="E84" s="138">
        <v>0</v>
      </c>
      <c r="F84" s="138">
        <v>0</v>
      </c>
      <c r="G84" s="133"/>
    </row>
    <row r="85" spans="1:7" ht="21" customHeight="1">
      <c r="A85" s="131">
        <v>40560</v>
      </c>
      <c r="B85" s="137">
        <v>128.79</v>
      </c>
      <c r="C85" s="139">
        <v>13.74</v>
      </c>
      <c r="D85" s="177"/>
      <c r="E85" s="177">
        <v>21</v>
      </c>
      <c r="F85" s="177">
        <v>2</v>
      </c>
      <c r="G85" s="133"/>
    </row>
    <row r="86" spans="1:7" ht="21" customHeight="1">
      <c r="A86" s="131">
        <v>40561</v>
      </c>
      <c r="B86" s="137">
        <v>133.48</v>
      </c>
      <c r="C86" s="139">
        <v>37.23</v>
      </c>
      <c r="D86" s="177">
        <v>110</v>
      </c>
      <c r="E86" s="177">
        <v>12</v>
      </c>
      <c r="F86" s="177">
        <v>1</v>
      </c>
      <c r="G86" s="133"/>
    </row>
    <row r="87" spans="1:7" ht="21" customHeight="1">
      <c r="A87" s="131">
        <v>40562</v>
      </c>
      <c r="B87" s="137">
        <v>204.45</v>
      </c>
      <c r="C87" s="139">
        <v>23.3</v>
      </c>
      <c r="D87" s="177">
        <v>82</v>
      </c>
      <c r="E87" s="177">
        <v>16</v>
      </c>
      <c r="F87" s="177">
        <v>2</v>
      </c>
      <c r="G87" s="133"/>
    </row>
    <row r="88" spans="1:7" ht="21" customHeight="1">
      <c r="A88" s="131">
        <v>40563</v>
      </c>
      <c r="B88" s="137">
        <v>144.22</v>
      </c>
      <c r="C88" s="139">
        <v>20.73</v>
      </c>
      <c r="D88" s="177">
        <v>70</v>
      </c>
      <c r="E88" s="177">
        <v>16</v>
      </c>
      <c r="F88" s="177">
        <v>1</v>
      </c>
      <c r="G88" s="133"/>
    </row>
    <row r="89" spans="1:7" ht="21" customHeight="1">
      <c r="A89" s="131">
        <v>40564</v>
      </c>
      <c r="B89" s="137">
        <v>119.14</v>
      </c>
      <c r="C89" s="139">
        <v>42.95</v>
      </c>
      <c r="D89" s="177">
        <v>91</v>
      </c>
      <c r="E89" s="177">
        <v>15</v>
      </c>
      <c r="F89" s="177">
        <v>1</v>
      </c>
      <c r="G89" s="133"/>
    </row>
    <row r="90" spans="1:7" ht="21" customHeight="1">
      <c r="A90" s="131">
        <v>40565</v>
      </c>
      <c r="B90" s="137">
        <v>43.6</v>
      </c>
      <c r="C90" s="139">
        <v>18.13</v>
      </c>
      <c r="D90" s="177">
        <v>103</v>
      </c>
      <c r="E90" s="177">
        <v>2</v>
      </c>
      <c r="F90" s="177">
        <v>1</v>
      </c>
      <c r="G90" s="133"/>
    </row>
    <row r="91" spans="1:7" ht="21" customHeight="1">
      <c r="A91" s="131">
        <v>40566</v>
      </c>
      <c r="B91" s="137">
        <v>14.12</v>
      </c>
      <c r="C91" s="139">
        <v>2.64</v>
      </c>
      <c r="D91" s="177">
        <v>79</v>
      </c>
      <c r="E91" s="138">
        <v>0</v>
      </c>
      <c r="F91" s="138">
        <v>0</v>
      </c>
      <c r="G91" s="133" t="s">
        <v>1</v>
      </c>
    </row>
    <row r="92" spans="1:7" ht="21" customHeight="1">
      <c r="A92" s="131">
        <v>40567</v>
      </c>
      <c r="B92" s="137">
        <v>116.48</v>
      </c>
      <c r="C92" s="139">
        <v>11.61</v>
      </c>
      <c r="D92" s="177">
        <v>1</v>
      </c>
      <c r="E92" s="177">
        <v>16</v>
      </c>
      <c r="F92" s="138">
        <v>0</v>
      </c>
      <c r="G92" s="133"/>
    </row>
    <row r="93" spans="1:7" ht="21" customHeight="1">
      <c r="A93" s="131">
        <v>40568</v>
      </c>
      <c r="B93" s="137">
        <v>135.58</v>
      </c>
      <c r="C93" s="139">
        <v>32.47</v>
      </c>
      <c r="D93" s="177">
        <v>99</v>
      </c>
      <c r="E93" s="177">
        <v>14</v>
      </c>
      <c r="F93" s="177">
        <v>2</v>
      </c>
      <c r="G93" s="133"/>
    </row>
    <row r="94" spans="1:7" ht="21" customHeight="1">
      <c r="A94" s="131">
        <v>40569</v>
      </c>
      <c r="B94" s="137">
        <v>112.45</v>
      </c>
      <c r="C94" s="139">
        <v>20.75</v>
      </c>
      <c r="D94" s="177">
        <v>68</v>
      </c>
      <c r="E94" s="177">
        <v>15</v>
      </c>
      <c r="F94" s="138">
        <v>0</v>
      </c>
      <c r="G94" s="133"/>
    </row>
    <row r="95" spans="1:9" ht="21" customHeight="1">
      <c r="A95" s="131">
        <v>40570</v>
      </c>
      <c r="B95" s="137">
        <v>166.24</v>
      </c>
      <c r="C95" s="139">
        <v>20.63</v>
      </c>
      <c r="D95" s="177">
        <v>67</v>
      </c>
      <c r="E95" s="177">
        <v>20</v>
      </c>
      <c r="F95" s="177">
        <v>1</v>
      </c>
      <c r="G95" s="133"/>
      <c r="I95" s="36" t="s">
        <v>1</v>
      </c>
    </row>
    <row r="96" spans="1:7" ht="21" customHeight="1">
      <c r="A96" s="131">
        <v>40571</v>
      </c>
      <c r="B96" s="137">
        <v>86.68</v>
      </c>
      <c r="C96" s="139">
        <v>25.35</v>
      </c>
      <c r="D96" s="177">
        <v>100</v>
      </c>
      <c r="E96" s="177">
        <v>11</v>
      </c>
      <c r="F96" s="177">
        <v>1</v>
      </c>
      <c r="G96" s="133"/>
    </row>
    <row r="97" spans="1:7" ht="21" customHeight="1">
      <c r="A97" s="131">
        <v>40572</v>
      </c>
      <c r="B97" s="137">
        <v>53.55</v>
      </c>
      <c r="C97" s="139">
        <v>9.84</v>
      </c>
      <c r="D97" s="177">
        <v>105</v>
      </c>
      <c r="E97" s="177">
        <v>2</v>
      </c>
      <c r="F97" s="138">
        <v>0</v>
      </c>
      <c r="G97" s="133"/>
    </row>
    <row r="98" spans="1:8" ht="21" customHeight="1">
      <c r="A98" s="131">
        <v>40573</v>
      </c>
      <c r="B98" s="137">
        <v>7.07</v>
      </c>
      <c r="C98" s="139">
        <v>0.96</v>
      </c>
      <c r="D98" s="177">
        <v>41</v>
      </c>
      <c r="E98" s="138">
        <v>0</v>
      </c>
      <c r="F98" s="138">
        <v>0</v>
      </c>
      <c r="G98" s="133" t="s">
        <v>1</v>
      </c>
      <c r="H98" s="36" t="s">
        <v>1</v>
      </c>
    </row>
    <row r="99" spans="1:7" ht="21" customHeight="1">
      <c r="A99" s="131">
        <v>40574</v>
      </c>
      <c r="B99" s="137">
        <v>123.98</v>
      </c>
      <c r="C99" s="139">
        <v>10.64</v>
      </c>
      <c r="D99" s="177">
        <v>30</v>
      </c>
      <c r="E99" s="177">
        <v>16</v>
      </c>
      <c r="F99" s="177">
        <v>4</v>
      </c>
      <c r="G99" s="133"/>
    </row>
    <row r="100" spans="1:7" ht="21" customHeight="1">
      <c r="A100" s="53" t="s">
        <v>36</v>
      </c>
      <c r="B100" s="132">
        <f>SUM(B69:B99)</f>
        <v>3035.0899999999997</v>
      </c>
      <c r="C100" s="135">
        <f>SUM(C69:C99)</f>
        <v>570.3900000000001</v>
      </c>
      <c r="D100" s="136">
        <f>SUM(D69:D99)</f>
        <v>1926</v>
      </c>
      <c r="E100" s="136">
        <f>SUM(E69:E99)</f>
        <v>335</v>
      </c>
      <c r="F100" s="136">
        <f>SUM(F69:F99)</f>
        <v>32</v>
      </c>
      <c r="G100" s="51"/>
    </row>
    <row r="101" spans="1:7" ht="20.25">
      <c r="A101" s="188"/>
      <c r="B101" s="188"/>
      <c r="C101" s="189"/>
      <c r="D101" s="189"/>
      <c r="E101" s="190"/>
      <c r="F101" s="89"/>
      <c r="G101" s="51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8" ht="20.25">
      <c r="A104" s="51"/>
      <c r="B104" s="51"/>
      <c r="C104" s="52"/>
      <c r="D104" s="53"/>
      <c r="E104" s="54"/>
      <c r="F104" s="51"/>
      <c r="H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4" right="0.33" top="0.35" bottom="0.65" header="0.31" footer="0.3"/>
  <pageSetup fitToHeight="1" fitToWidth="1" horizontalDpi="600" verticalDpi="600" orientation="portrait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47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3" t="s">
        <v>60</v>
      </c>
      <c r="B1" s="167"/>
    </row>
    <row r="2" spans="1:2" ht="12.75">
      <c r="A2" t="s">
        <v>68</v>
      </c>
      <c r="B2" s="167"/>
    </row>
    <row r="3" ht="12.75">
      <c r="B3" s="167"/>
    </row>
    <row r="4" spans="1:2" ht="12.75">
      <c r="A4" t="s">
        <v>55</v>
      </c>
      <c r="B4" s="167"/>
    </row>
    <row r="5" spans="1:2" ht="12.75">
      <c r="A5" t="s">
        <v>56</v>
      </c>
      <c r="B5" s="167"/>
    </row>
    <row r="6" spans="1:2" ht="15">
      <c r="A6" t="s">
        <v>57</v>
      </c>
      <c r="B6" s="175"/>
    </row>
    <row r="7" spans="1:2" ht="12.75">
      <c r="A7" t="s">
        <v>58</v>
      </c>
      <c r="B7" s="167">
        <f>+'[1]July02'!D29+'[1]Aug02'!D29+'[1]Sep02'!D29</f>
        <v>0</v>
      </c>
    </row>
    <row r="8" ht="12.75">
      <c r="B8" s="167"/>
    </row>
    <row r="9" spans="1:2" ht="12.75">
      <c r="A9" t="s">
        <v>59</v>
      </c>
      <c r="B9" s="167">
        <f>+B4-B5-B6-B7</f>
        <v>0</v>
      </c>
    </row>
    <row r="10" ht="12.75">
      <c r="B10" s="167"/>
    </row>
    <row r="12" spans="1:2" ht="12.75">
      <c r="A12" s="172">
        <v>1.4</v>
      </c>
      <c r="B12" s="170">
        <f>B9*A12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56" bottom="0.75" header="0.3" footer="0.3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3" t="s">
        <v>60</v>
      </c>
      <c r="B1" s="167"/>
    </row>
    <row r="2" spans="1:2" ht="12.75">
      <c r="A2" t="s">
        <v>62</v>
      </c>
      <c r="B2" s="167"/>
    </row>
    <row r="3" spans="1:2" ht="12.75">
      <c r="A3" s="174"/>
      <c r="B3" s="167"/>
    </row>
    <row r="4" spans="1:2" ht="12.75">
      <c r="A4" t="s">
        <v>55</v>
      </c>
      <c r="B4" s="167"/>
    </row>
    <row r="5" spans="1:2" ht="12.75">
      <c r="A5" t="s">
        <v>56</v>
      </c>
      <c r="B5" s="167"/>
    </row>
    <row r="6" spans="1:2" ht="15">
      <c r="A6" t="s">
        <v>57</v>
      </c>
      <c r="B6" s="168" t="e">
        <f>'OCT 11'!#REF!</f>
        <v>#REF!</v>
      </c>
    </row>
    <row r="7" spans="1:2" ht="12.75">
      <c r="A7" t="s">
        <v>58</v>
      </c>
      <c r="B7" s="167">
        <f>+'[1]July02'!D29+'[1]Aug02'!D29+'[1]Sep02'!D29</f>
        <v>0</v>
      </c>
    </row>
    <row r="8" ht="12.75">
      <c r="B8" s="167"/>
    </row>
    <row r="9" spans="1:2" ht="12.75">
      <c r="A9" t="s">
        <v>59</v>
      </c>
      <c r="B9" s="167" t="e">
        <f>+B4-B5-B6-B7</f>
        <v>#REF!</v>
      </c>
    </row>
    <row r="10" ht="12.75">
      <c r="B10" s="167"/>
    </row>
    <row r="12" spans="1:2" ht="12.75">
      <c r="A12" s="169">
        <v>1.4</v>
      </c>
      <c r="B12" s="170">
        <f>B7*A12</f>
        <v>0</v>
      </c>
    </row>
    <row r="20" ht="12.75">
      <c r="G20" s="173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69" t="s">
        <v>0</v>
      </c>
      <c r="B1" s="70"/>
      <c r="C1" s="72"/>
      <c r="D1" s="73"/>
    </row>
    <row r="2" spans="1:4" ht="27" thickBot="1">
      <c r="A2" s="74" t="s">
        <v>61</v>
      </c>
      <c r="B2" s="75"/>
      <c r="C2" s="77"/>
      <c r="D2" s="78"/>
    </row>
    <row r="3" spans="1:4" ht="21" thickBot="1">
      <c r="A3" s="80"/>
      <c r="B3" s="80"/>
      <c r="C3" s="81"/>
      <c r="D3" s="79"/>
    </row>
    <row r="4" spans="1:4" ht="45.75" customHeight="1" thickBot="1">
      <c r="A4" s="15" t="s">
        <v>2</v>
      </c>
      <c r="B4" s="23"/>
      <c r="C4" s="25"/>
      <c r="D4" s="18"/>
    </row>
    <row r="5" spans="1:4" ht="25.5" customHeight="1">
      <c r="A5" s="83" t="s">
        <v>3</v>
      </c>
      <c r="B5" s="83"/>
      <c r="C5" s="84">
        <v>0</v>
      </c>
      <c r="D5" s="21" t="e">
        <f>C5/C8</f>
        <v>#DIV/0!</v>
      </c>
    </row>
    <row r="6" spans="1:4" ht="25.5" customHeight="1">
      <c r="A6" s="83" t="s">
        <v>40</v>
      </c>
      <c r="B6" s="19"/>
      <c r="C6" s="84">
        <v>0</v>
      </c>
      <c r="D6" s="21" t="e">
        <f>C6/C8</f>
        <v>#DIV/0!</v>
      </c>
    </row>
    <row r="7" spans="1:4" ht="25.5" customHeight="1" thickBot="1">
      <c r="A7" s="83" t="s">
        <v>4</v>
      </c>
      <c r="B7" s="83"/>
      <c r="C7" s="166">
        <v>0</v>
      </c>
      <c r="D7" s="21" t="e">
        <f>C7/C8</f>
        <v>#DIV/0!</v>
      </c>
    </row>
    <row r="8" spans="1:4" ht="25.5" customHeight="1" thickBot="1" thickTop="1">
      <c r="A8" s="83" t="s">
        <v>28</v>
      </c>
      <c r="B8" s="82"/>
      <c r="C8" s="165">
        <f>SUM(C5:C7)</f>
        <v>0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64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153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158">
        <v>0</v>
      </c>
      <c r="F5" s="21" t="e">
        <f>E5/E8</f>
        <v>#DIV/0!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58">
        <v>0</v>
      </c>
      <c r="F6" s="21" t="e">
        <f>E6/E8</f>
        <v>#DIV/0!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58">
        <v>0</v>
      </c>
      <c r="F7" s="21" t="e">
        <f>E7/E8</f>
        <v>#DIV/0!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159">
        <f>SUM(E5:E7)</f>
        <v>0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3"/>
      <c r="F9" s="163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4"/>
      <c r="F10" s="164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4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/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/>
      <c r="F13" s="29"/>
      <c r="G13" s="82"/>
      <c r="H13" s="67"/>
    </row>
    <row r="14" spans="1:8" s="19" customFormat="1" ht="20.25">
      <c r="A14" s="85" t="s">
        <v>54</v>
      </c>
      <c r="B14" s="85"/>
      <c r="C14" s="86" t="s">
        <v>10</v>
      </c>
      <c r="D14" s="87"/>
      <c r="E14" s="88"/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/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/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/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9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 t="s">
        <v>53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0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88"/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98"/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/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/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/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/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/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50"/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0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0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/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/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0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1"/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9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0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0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B97</f>
        <v>0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0</v>
      </c>
      <c r="F54" s="38" t="e">
        <f>E54/E53</f>
        <v>#DIV/0!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0</v>
      </c>
      <c r="F55" s="38" t="e">
        <f>F53-F54</f>
        <v>#DIV/0!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0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64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40575</v>
      </c>
      <c r="B69" s="145"/>
      <c r="C69" s="142"/>
      <c r="D69" s="151"/>
      <c r="E69" s="146"/>
      <c r="F69" s="151">
        <v>0</v>
      </c>
      <c r="G69" s="133"/>
    </row>
    <row r="70" spans="1:7" ht="20.25">
      <c r="A70" s="131">
        <v>40576</v>
      </c>
      <c r="B70" s="145"/>
      <c r="C70" s="143"/>
      <c r="D70" s="146"/>
      <c r="E70" s="146"/>
      <c r="F70" s="151">
        <v>0</v>
      </c>
      <c r="G70" s="133"/>
    </row>
    <row r="71" spans="1:7" ht="20.25">
      <c r="A71" s="131">
        <v>40577</v>
      </c>
      <c r="B71" s="145"/>
      <c r="C71" s="143"/>
      <c r="D71" s="146"/>
      <c r="E71" s="146"/>
      <c r="F71" s="146"/>
      <c r="G71" s="133"/>
    </row>
    <row r="72" spans="1:7" ht="20.25">
      <c r="A72" s="131">
        <v>40578</v>
      </c>
      <c r="B72" s="145"/>
      <c r="C72" s="143"/>
      <c r="D72" s="146"/>
      <c r="E72" s="146"/>
      <c r="F72" s="146"/>
      <c r="G72" s="133"/>
    </row>
    <row r="73" spans="1:7" ht="20.25">
      <c r="A73" s="131">
        <v>40579</v>
      </c>
      <c r="B73" s="145"/>
      <c r="C73" s="143"/>
      <c r="D73" s="146"/>
      <c r="E73" s="146"/>
      <c r="F73" s="151"/>
      <c r="G73" s="133"/>
    </row>
    <row r="74" spans="1:7" ht="20.25">
      <c r="A74" s="131">
        <v>40580</v>
      </c>
      <c r="B74" s="145"/>
      <c r="C74" s="143"/>
      <c r="D74" s="146"/>
      <c r="E74" s="146"/>
      <c r="F74" s="151"/>
      <c r="G74" s="133"/>
    </row>
    <row r="75" spans="1:7" ht="20.25">
      <c r="A75" s="131">
        <v>40581</v>
      </c>
      <c r="B75" s="145"/>
      <c r="C75" s="143"/>
      <c r="D75" s="146"/>
      <c r="E75" s="151"/>
      <c r="F75" s="151"/>
      <c r="G75" s="133"/>
    </row>
    <row r="76" spans="1:7" ht="20.25">
      <c r="A76" s="131">
        <v>40582</v>
      </c>
      <c r="B76" s="145"/>
      <c r="C76" s="143"/>
      <c r="D76" s="146"/>
      <c r="E76" s="146"/>
      <c r="F76" s="146"/>
      <c r="G76" s="133"/>
    </row>
    <row r="77" spans="1:7" ht="20.25">
      <c r="A77" s="131">
        <v>40583</v>
      </c>
      <c r="B77" s="145"/>
      <c r="C77" s="143"/>
      <c r="D77" s="146"/>
      <c r="E77" s="146"/>
      <c r="F77" s="151"/>
      <c r="G77" s="133"/>
    </row>
    <row r="78" spans="1:7" ht="20.25">
      <c r="A78" s="131">
        <v>40584</v>
      </c>
      <c r="B78" s="145"/>
      <c r="C78" s="143"/>
      <c r="D78" s="146"/>
      <c r="E78" s="146"/>
      <c r="F78" s="151"/>
      <c r="G78" s="133"/>
    </row>
    <row r="79" spans="1:7" ht="20.25">
      <c r="A79" s="131">
        <v>40585</v>
      </c>
      <c r="B79" s="145"/>
      <c r="C79" s="143"/>
      <c r="D79" s="146"/>
      <c r="E79" s="146"/>
      <c r="F79" s="146"/>
      <c r="G79" s="133"/>
    </row>
    <row r="80" spans="1:7" ht="20.25">
      <c r="A80" s="131">
        <v>40586</v>
      </c>
      <c r="B80" s="145"/>
      <c r="C80" s="143"/>
      <c r="D80" s="146"/>
      <c r="E80" s="146"/>
      <c r="F80" s="146"/>
      <c r="G80" s="133"/>
    </row>
    <row r="81" spans="1:7" ht="20.25">
      <c r="A81" s="131">
        <v>40587</v>
      </c>
      <c r="B81" s="145"/>
      <c r="C81" s="143"/>
      <c r="D81" s="146"/>
      <c r="E81" s="146"/>
      <c r="F81" s="146"/>
      <c r="G81" s="133"/>
    </row>
    <row r="82" spans="1:7" ht="20.25">
      <c r="A82" s="131">
        <v>40588</v>
      </c>
      <c r="B82" s="145"/>
      <c r="C82" s="143"/>
      <c r="D82" s="146"/>
      <c r="E82" s="151"/>
      <c r="F82" s="151"/>
      <c r="G82" s="133"/>
    </row>
    <row r="83" spans="1:7" ht="20.25">
      <c r="A83" s="131">
        <v>40589</v>
      </c>
      <c r="B83" s="145"/>
      <c r="C83" s="143"/>
      <c r="D83" s="151"/>
      <c r="E83" s="146"/>
      <c r="F83" s="151"/>
      <c r="G83" s="133"/>
    </row>
    <row r="84" spans="1:7" ht="20.25">
      <c r="A84" s="131">
        <v>40590</v>
      </c>
      <c r="B84" s="145"/>
      <c r="C84" s="143"/>
      <c r="D84" s="146"/>
      <c r="E84" s="146"/>
      <c r="F84" s="146"/>
      <c r="G84" s="133"/>
    </row>
    <row r="85" spans="1:7" ht="20.25">
      <c r="A85" s="131">
        <v>40591</v>
      </c>
      <c r="B85" s="145"/>
      <c r="C85" s="143"/>
      <c r="D85" s="146"/>
      <c r="E85" s="146"/>
      <c r="F85" s="146"/>
      <c r="G85" s="133"/>
    </row>
    <row r="86" spans="1:7" ht="20.25">
      <c r="A86" s="131">
        <v>40592</v>
      </c>
      <c r="B86" s="145"/>
      <c r="C86" s="143"/>
      <c r="D86" s="146"/>
      <c r="E86" s="146"/>
      <c r="F86" s="146"/>
      <c r="G86" s="133"/>
    </row>
    <row r="87" spans="1:7" ht="20.25">
      <c r="A87" s="131">
        <v>40593</v>
      </c>
      <c r="B87" s="145"/>
      <c r="C87" s="143"/>
      <c r="D87" s="146"/>
      <c r="E87" s="146"/>
      <c r="F87" s="146"/>
      <c r="G87" s="133"/>
    </row>
    <row r="88" spans="1:7" ht="20.25">
      <c r="A88" s="131">
        <v>40594</v>
      </c>
      <c r="B88" s="145"/>
      <c r="C88" s="143"/>
      <c r="D88" s="146"/>
      <c r="E88" s="146"/>
      <c r="F88" s="151"/>
      <c r="G88" s="133"/>
    </row>
    <row r="89" spans="1:7" ht="20.25">
      <c r="A89" s="131">
        <v>40595</v>
      </c>
      <c r="B89" s="145"/>
      <c r="C89" s="143"/>
      <c r="D89" s="146"/>
      <c r="E89" s="151">
        <v>0</v>
      </c>
      <c r="F89" s="151">
        <v>0</v>
      </c>
      <c r="G89" s="133"/>
    </row>
    <row r="90" spans="1:7" ht="20.25">
      <c r="A90" s="131">
        <v>40596</v>
      </c>
      <c r="B90" s="145"/>
      <c r="C90" s="143"/>
      <c r="D90" s="146"/>
      <c r="E90" s="146"/>
      <c r="F90" s="146"/>
      <c r="G90" s="133"/>
    </row>
    <row r="91" spans="1:7" ht="20.25">
      <c r="A91" s="131">
        <v>40597</v>
      </c>
      <c r="B91" s="145"/>
      <c r="C91" s="143"/>
      <c r="D91" s="146"/>
      <c r="E91" s="146"/>
      <c r="F91" s="146"/>
      <c r="G91" s="133" t="s">
        <v>1</v>
      </c>
    </row>
    <row r="92" spans="1:7" ht="20.25">
      <c r="A92" s="131">
        <v>40598</v>
      </c>
      <c r="B92" s="145"/>
      <c r="C92" s="143"/>
      <c r="D92" s="146"/>
      <c r="E92" s="146"/>
      <c r="F92" s="146"/>
      <c r="G92" s="133"/>
    </row>
    <row r="93" spans="1:7" ht="20.25">
      <c r="A93" s="131">
        <v>40599</v>
      </c>
      <c r="B93" s="145"/>
      <c r="C93" s="143"/>
      <c r="D93" s="146"/>
      <c r="E93" s="146"/>
      <c r="F93" s="146"/>
      <c r="G93" s="133"/>
    </row>
    <row r="94" spans="1:7" ht="20.25">
      <c r="A94" s="131">
        <v>40600</v>
      </c>
      <c r="B94" s="145"/>
      <c r="C94" s="143"/>
      <c r="D94" s="146"/>
      <c r="E94" s="146"/>
      <c r="F94" s="146"/>
      <c r="G94" s="133"/>
    </row>
    <row r="95" spans="1:7" ht="20.25">
      <c r="A95" s="131">
        <v>40601</v>
      </c>
      <c r="B95" s="145"/>
      <c r="C95" s="143"/>
      <c r="D95" s="146"/>
      <c r="E95" s="146"/>
      <c r="F95" s="151">
        <v>0</v>
      </c>
      <c r="G95" s="133"/>
    </row>
    <row r="96" spans="1:7" ht="21" thickBot="1">
      <c r="A96" s="131">
        <v>40602</v>
      </c>
      <c r="B96" s="147"/>
      <c r="C96" s="144"/>
      <c r="D96" s="149"/>
      <c r="E96" s="148">
        <v>0</v>
      </c>
      <c r="F96" s="149">
        <v>3</v>
      </c>
      <c r="G96" s="133"/>
    </row>
    <row r="97" spans="1:7" ht="21" thickTop="1">
      <c r="A97" s="53" t="s">
        <v>36</v>
      </c>
      <c r="B97" s="134">
        <f>SUM(B69:B96)</f>
        <v>0</v>
      </c>
      <c r="C97" s="135">
        <f>SUM(C69:C96)</f>
        <v>0</v>
      </c>
      <c r="D97" s="136">
        <f>SUM(D69:D96)</f>
        <v>0</v>
      </c>
      <c r="E97" s="136">
        <f>SUM(E69:E96)</f>
        <v>0</v>
      </c>
      <c r="F97" s="136">
        <f>SUM(F69:F96)</f>
        <v>3</v>
      </c>
      <c r="G97" s="51"/>
    </row>
    <row r="98" spans="1:6" ht="18">
      <c r="A98" s="46"/>
      <c r="B98" s="46"/>
      <c r="C98" s="58"/>
      <c r="D98" s="47"/>
      <c r="E98" s="48"/>
      <c r="F98" s="49"/>
    </row>
    <row r="99" spans="1:7" ht="16.5" customHeight="1">
      <c r="A99" s="43"/>
      <c r="B99" s="43"/>
      <c r="C99" s="50"/>
      <c r="D99" s="44"/>
      <c r="E99" s="45"/>
      <c r="F99" s="43"/>
      <c r="G99" s="36" t="s">
        <v>1</v>
      </c>
    </row>
    <row r="100" spans="1:6" ht="20.25">
      <c r="A100" s="51"/>
      <c r="B100" s="51"/>
      <c r="C100" s="52"/>
      <c r="D100" s="53"/>
      <c r="E100" s="54"/>
      <c r="F100" s="51" t="s">
        <v>1</v>
      </c>
    </row>
    <row r="101" spans="1:7" ht="20.25">
      <c r="A101" s="51"/>
      <c r="B101" s="51"/>
      <c r="C101" s="52"/>
      <c r="D101" s="53"/>
      <c r="E101" s="54"/>
      <c r="F101" s="51"/>
      <c r="G101" s="36" t="s">
        <v>1</v>
      </c>
    </row>
    <row r="102" spans="1:6" ht="20.25">
      <c r="A102" s="51"/>
      <c r="B102" s="51"/>
      <c r="C102" s="52"/>
      <c r="D102" s="53"/>
      <c r="E102" s="54"/>
      <c r="F102" s="51"/>
    </row>
    <row r="103" spans="1:6" ht="20.25">
      <c r="A103" s="51"/>
      <c r="B103" s="51"/>
      <c r="C103" s="52"/>
      <c r="D103" s="53"/>
      <c r="E103" s="54"/>
      <c r="F103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">
      <selection activeCell="A14" sqref="A14:IV14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65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158">
        <v>0</v>
      </c>
      <c r="F5" s="21" t="e">
        <f>E5/E8</f>
        <v>#DIV/0!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58">
        <v>0</v>
      </c>
      <c r="F6" s="21" t="e">
        <f>E6/E8</f>
        <v>#DIV/0!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58">
        <v>0</v>
      </c>
      <c r="F7" s="21" t="e">
        <f>E7/E8</f>
        <v>#DIV/0!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159">
        <f>SUM(E5:E7)</f>
        <v>0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63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64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4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/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/>
      <c r="F13" s="29"/>
      <c r="G13" s="82"/>
      <c r="H13" s="67"/>
    </row>
    <row r="14" spans="1:8" s="19" customFormat="1" ht="20.25">
      <c r="A14" s="85" t="s">
        <v>54</v>
      </c>
      <c r="B14" s="85"/>
      <c r="C14" s="86" t="s">
        <v>10</v>
      </c>
      <c r="D14" s="87"/>
      <c r="E14" s="88"/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/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/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/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52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 t="s">
        <v>53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0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91">
        <v>0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/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/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/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/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/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/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50"/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0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/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/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52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/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/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0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0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0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0</v>
      </c>
      <c r="F54" s="38" t="e">
        <f>E54/E53</f>
        <v>#DIV/0!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0</v>
      </c>
      <c r="F55" s="38" t="e">
        <f>F53-F54</f>
        <v>#DIV/0!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0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65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40603</v>
      </c>
      <c r="B69" s="145"/>
      <c r="C69" s="142"/>
      <c r="D69" s="146"/>
      <c r="E69" s="146"/>
      <c r="F69" s="151">
        <v>0</v>
      </c>
      <c r="G69" s="133"/>
    </row>
    <row r="70" spans="1:7" ht="20.25">
      <c r="A70" s="131">
        <v>40604</v>
      </c>
      <c r="B70" s="145"/>
      <c r="C70" s="143"/>
      <c r="D70" s="146"/>
      <c r="E70" s="146"/>
      <c r="F70" s="151">
        <v>0</v>
      </c>
      <c r="G70" s="133"/>
    </row>
    <row r="71" spans="1:7" ht="20.25">
      <c r="A71" s="131">
        <v>40605</v>
      </c>
      <c r="B71" s="145"/>
      <c r="C71" s="143"/>
      <c r="D71" s="146"/>
      <c r="E71" s="146"/>
      <c r="F71" s="151">
        <v>0</v>
      </c>
      <c r="G71" s="133"/>
    </row>
    <row r="72" spans="1:7" ht="20.25">
      <c r="A72" s="131">
        <v>40606</v>
      </c>
      <c r="B72" s="145"/>
      <c r="C72" s="143"/>
      <c r="D72" s="146"/>
      <c r="E72" s="146"/>
      <c r="F72" s="146"/>
      <c r="G72" s="133"/>
    </row>
    <row r="73" spans="1:7" ht="20.25">
      <c r="A73" s="131">
        <v>40607</v>
      </c>
      <c r="B73" s="145"/>
      <c r="C73" s="143"/>
      <c r="D73" s="146"/>
      <c r="E73" s="146"/>
      <c r="F73" s="151"/>
      <c r="G73" s="133"/>
    </row>
    <row r="74" spans="1:7" ht="20.25">
      <c r="A74" s="131">
        <v>40608</v>
      </c>
      <c r="B74" s="145"/>
      <c r="C74" s="143"/>
      <c r="D74" s="146"/>
      <c r="E74" s="146"/>
      <c r="F74" s="151"/>
      <c r="G74" s="133"/>
    </row>
    <row r="75" spans="1:7" ht="20.25">
      <c r="A75" s="131">
        <v>40609</v>
      </c>
      <c r="B75" s="145"/>
      <c r="C75" s="143"/>
      <c r="D75" s="146"/>
      <c r="E75" s="151"/>
      <c r="F75" s="151"/>
      <c r="G75" s="133"/>
    </row>
    <row r="76" spans="1:7" ht="20.25">
      <c r="A76" s="131">
        <v>40610</v>
      </c>
      <c r="B76" s="145"/>
      <c r="C76" s="143"/>
      <c r="D76" s="146"/>
      <c r="E76" s="146"/>
      <c r="F76" s="146"/>
      <c r="G76" s="133"/>
    </row>
    <row r="77" spans="1:7" ht="20.25">
      <c r="A77" s="131">
        <v>40611</v>
      </c>
      <c r="B77" s="145"/>
      <c r="C77" s="143"/>
      <c r="D77" s="146"/>
      <c r="E77" s="146"/>
      <c r="F77" s="146"/>
      <c r="G77" s="133"/>
    </row>
    <row r="78" spans="1:7" ht="20.25">
      <c r="A78" s="131">
        <v>40612</v>
      </c>
      <c r="B78" s="145"/>
      <c r="C78" s="143"/>
      <c r="D78" s="146"/>
      <c r="E78" s="146"/>
      <c r="F78" s="146"/>
      <c r="G78" s="133"/>
    </row>
    <row r="79" spans="1:7" ht="20.25">
      <c r="A79" s="131">
        <v>40613</v>
      </c>
      <c r="B79" s="145"/>
      <c r="C79" s="143"/>
      <c r="D79" s="146"/>
      <c r="E79" s="146"/>
      <c r="F79" s="146"/>
      <c r="G79" s="133"/>
    </row>
    <row r="80" spans="1:7" ht="20.25">
      <c r="A80" s="131">
        <v>40614</v>
      </c>
      <c r="B80" s="145"/>
      <c r="C80" s="143"/>
      <c r="D80" s="146"/>
      <c r="E80" s="146"/>
      <c r="F80" s="146"/>
      <c r="G80" s="133"/>
    </row>
    <row r="81" spans="1:7" ht="20.25">
      <c r="A81" s="131">
        <v>40615</v>
      </c>
      <c r="B81" s="145"/>
      <c r="C81" s="143"/>
      <c r="D81" s="146"/>
      <c r="E81" s="151"/>
      <c r="F81" s="151">
        <v>0</v>
      </c>
      <c r="G81" s="133"/>
    </row>
    <row r="82" spans="1:7" ht="20.25">
      <c r="A82" s="131">
        <v>40616</v>
      </c>
      <c r="B82" s="145"/>
      <c r="C82" s="143"/>
      <c r="D82" s="146"/>
      <c r="E82" s="151"/>
      <c r="F82" s="151">
        <v>0</v>
      </c>
      <c r="G82" s="133"/>
    </row>
    <row r="83" spans="1:7" ht="20.25">
      <c r="A83" s="131">
        <v>40617</v>
      </c>
      <c r="B83" s="145"/>
      <c r="C83" s="143"/>
      <c r="D83" s="151"/>
      <c r="E83" s="146"/>
      <c r="F83" s="151">
        <v>0</v>
      </c>
      <c r="G83" s="133"/>
    </row>
    <row r="84" spans="1:7" ht="20.25">
      <c r="A84" s="131">
        <v>40618</v>
      </c>
      <c r="B84" s="145"/>
      <c r="C84" s="143"/>
      <c r="D84" s="146"/>
      <c r="E84" s="146"/>
      <c r="F84" s="146"/>
      <c r="G84" s="133"/>
    </row>
    <row r="85" spans="1:7" ht="20.25">
      <c r="A85" s="131">
        <v>40619</v>
      </c>
      <c r="B85" s="145"/>
      <c r="C85" s="143"/>
      <c r="D85" s="146"/>
      <c r="E85" s="146"/>
      <c r="F85" s="151"/>
      <c r="G85" s="133"/>
    </row>
    <row r="86" spans="1:7" ht="20.25">
      <c r="A86" s="131">
        <v>40620</v>
      </c>
      <c r="B86" s="145"/>
      <c r="C86" s="143"/>
      <c r="D86" s="146"/>
      <c r="E86" s="146"/>
      <c r="F86" s="146"/>
      <c r="G86" s="133"/>
    </row>
    <row r="87" spans="1:7" ht="20.25">
      <c r="A87" s="131">
        <v>40621</v>
      </c>
      <c r="B87" s="145"/>
      <c r="C87" s="143"/>
      <c r="D87" s="146"/>
      <c r="E87" s="146"/>
      <c r="F87" s="146"/>
      <c r="G87" s="133"/>
    </row>
    <row r="88" spans="1:7" ht="20.25">
      <c r="A88" s="131">
        <v>40622</v>
      </c>
      <c r="B88" s="145"/>
      <c r="C88" s="143"/>
      <c r="D88" s="146"/>
      <c r="E88" s="146"/>
      <c r="F88" s="151">
        <v>0</v>
      </c>
      <c r="G88" s="133"/>
    </row>
    <row r="89" spans="1:7" ht="20.25">
      <c r="A89" s="131">
        <v>40623</v>
      </c>
      <c r="B89" s="145"/>
      <c r="C89" s="143"/>
      <c r="D89" s="146"/>
      <c r="E89" s="151"/>
      <c r="F89" s="151">
        <v>0</v>
      </c>
      <c r="G89" s="133"/>
    </row>
    <row r="90" spans="1:7" ht="20.25">
      <c r="A90" s="131">
        <v>40624</v>
      </c>
      <c r="B90" s="145"/>
      <c r="C90" s="143"/>
      <c r="D90" s="151"/>
      <c r="E90" s="146"/>
      <c r="F90" s="151">
        <v>0</v>
      </c>
      <c r="G90" s="133"/>
    </row>
    <row r="91" spans="1:7" ht="20.25">
      <c r="A91" s="131">
        <v>40625</v>
      </c>
      <c r="B91" s="145"/>
      <c r="C91" s="143"/>
      <c r="D91" s="146"/>
      <c r="E91" s="146"/>
      <c r="F91" s="146"/>
      <c r="G91" s="133" t="s">
        <v>1</v>
      </c>
    </row>
    <row r="92" spans="1:7" ht="20.25">
      <c r="A92" s="131">
        <v>40626</v>
      </c>
      <c r="B92" s="145"/>
      <c r="C92" s="143"/>
      <c r="D92" s="146"/>
      <c r="E92" s="146"/>
      <c r="F92" s="146"/>
      <c r="G92" s="133"/>
    </row>
    <row r="93" spans="1:7" ht="20.25">
      <c r="A93" s="131">
        <v>40627</v>
      </c>
      <c r="B93" s="145"/>
      <c r="C93" s="143"/>
      <c r="D93" s="146"/>
      <c r="E93" s="146"/>
      <c r="F93" s="146"/>
      <c r="G93" s="133"/>
    </row>
    <row r="94" spans="1:7" ht="20.25">
      <c r="A94" s="131">
        <v>40628</v>
      </c>
      <c r="B94" s="145"/>
      <c r="C94" s="143"/>
      <c r="D94" s="146"/>
      <c r="E94" s="146"/>
      <c r="F94" s="146"/>
      <c r="G94" s="133"/>
    </row>
    <row r="95" spans="1:7" ht="20.25">
      <c r="A95" s="131">
        <v>40629</v>
      </c>
      <c r="B95" s="145"/>
      <c r="C95" s="143"/>
      <c r="D95" s="146"/>
      <c r="E95" s="146"/>
      <c r="F95" s="151"/>
      <c r="G95" s="133"/>
    </row>
    <row r="96" spans="1:7" ht="20.25">
      <c r="A96" s="131">
        <v>40630</v>
      </c>
      <c r="B96" s="145"/>
      <c r="C96" s="143"/>
      <c r="D96" s="146"/>
      <c r="E96" s="151"/>
      <c r="F96" s="146"/>
      <c r="G96" s="133"/>
    </row>
    <row r="97" spans="1:7" ht="20.25">
      <c r="A97" s="131">
        <v>40631</v>
      </c>
      <c r="B97" s="145"/>
      <c r="C97" s="143"/>
      <c r="D97" s="146"/>
      <c r="E97" s="146"/>
      <c r="F97" s="151"/>
      <c r="G97" s="133"/>
    </row>
    <row r="98" spans="1:8" ht="20.25">
      <c r="A98" s="131">
        <v>40632</v>
      </c>
      <c r="B98" s="145"/>
      <c r="C98" s="143"/>
      <c r="D98" s="146"/>
      <c r="E98" s="146"/>
      <c r="F98" s="146"/>
      <c r="G98" s="133"/>
      <c r="H98" s="36" t="s">
        <v>1</v>
      </c>
    </row>
    <row r="99" spans="1:9" ht="21" thickBot="1">
      <c r="A99" s="131">
        <v>40633</v>
      </c>
      <c r="B99" s="147"/>
      <c r="C99" s="144"/>
      <c r="D99" s="149"/>
      <c r="E99" s="149"/>
      <c r="F99" s="149"/>
      <c r="G99" s="133"/>
      <c r="I99" s="36" t="s">
        <v>1</v>
      </c>
    </row>
    <row r="100" spans="1:7" ht="21" thickTop="1">
      <c r="A100" s="53" t="s">
        <v>36</v>
      </c>
      <c r="B100" s="134">
        <f>SUM(B69:B99)</f>
        <v>0</v>
      </c>
      <c r="C100" s="135">
        <f>SUM(C69:C99)</f>
        <v>0</v>
      </c>
      <c r="D100" s="136">
        <f>SUM(D69:D99)</f>
        <v>0</v>
      </c>
      <c r="E100" s="136">
        <f>SUM(E69:E99)</f>
        <v>0</v>
      </c>
      <c r="F100" s="136">
        <f>SUM(F69:F99)</f>
        <v>0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3" t="s">
        <v>60</v>
      </c>
      <c r="B1" s="167"/>
    </row>
    <row r="2" spans="1:2" ht="12.75">
      <c r="A2" t="s">
        <v>66</v>
      </c>
      <c r="B2" s="167"/>
    </row>
    <row r="3" ht="12.75">
      <c r="B3" s="167"/>
    </row>
    <row r="4" spans="1:2" ht="12.75">
      <c r="A4" t="s">
        <v>55</v>
      </c>
      <c r="B4" s="167"/>
    </row>
    <row r="5" spans="1:2" ht="12.75">
      <c r="A5" t="s">
        <v>56</v>
      </c>
      <c r="B5" s="167"/>
    </row>
    <row r="6" spans="1:2" ht="12.75">
      <c r="A6" t="s">
        <v>57</v>
      </c>
      <c r="B6" s="176"/>
    </row>
    <row r="7" spans="1:2" ht="12.75">
      <c r="A7" t="s">
        <v>58</v>
      </c>
      <c r="B7" s="167"/>
    </row>
    <row r="8" ht="12.75">
      <c r="B8" s="167"/>
    </row>
    <row r="9" spans="1:2" ht="12.75">
      <c r="A9" t="s">
        <v>59</v>
      </c>
      <c r="B9" s="167">
        <f>+B4-B5-B6-B7</f>
        <v>0</v>
      </c>
    </row>
    <row r="10" ht="12.75">
      <c r="B10" s="167"/>
    </row>
    <row r="12" spans="1:2" ht="12.75">
      <c r="A12" s="169">
        <v>1.4</v>
      </c>
      <c r="B12" s="170">
        <f>B7*A12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3" t="s">
        <v>60</v>
      </c>
      <c r="B1" s="167"/>
    </row>
    <row r="2" spans="1:2" ht="12.75">
      <c r="A2" t="s">
        <v>67</v>
      </c>
      <c r="B2" s="167"/>
    </row>
    <row r="3" ht="12.75">
      <c r="B3" s="167"/>
    </row>
    <row r="4" spans="1:2" ht="12.75">
      <c r="A4" t="s">
        <v>55</v>
      </c>
      <c r="B4" s="167"/>
    </row>
    <row r="5" spans="1:2" ht="12.75">
      <c r="A5" t="s">
        <v>56</v>
      </c>
      <c r="B5" s="167"/>
    </row>
    <row r="6" spans="1:2" ht="15">
      <c r="A6" t="s">
        <v>57</v>
      </c>
      <c r="B6" s="175"/>
    </row>
    <row r="7" spans="1:2" ht="12.75">
      <c r="A7" t="s">
        <v>58</v>
      </c>
      <c r="B7" s="167"/>
    </row>
    <row r="8" ht="12.75">
      <c r="B8" s="167"/>
    </row>
    <row r="9" spans="1:2" ht="12.75">
      <c r="A9" t="s">
        <v>59</v>
      </c>
      <c r="B9" s="167">
        <f>+B4-B5-B6-B7</f>
        <v>0</v>
      </c>
    </row>
    <row r="10" ht="12.75">
      <c r="B10" s="167"/>
    </row>
    <row r="11" spans="1:2" ht="12.75">
      <c r="A11" s="169">
        <v>1.4</v>
      </c>
      <c r="B11" s="171">
        <f>B7*A11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1" customWidth="1"/>
    <col min="3" max="3" width="9.140625" style="160" customWidth="1"/>
    <col min="4" max="4" width="9.140625" style="161" customWidth="1"/>
    <col min="5" max="5" width="9.140625" style="162" customWidth="1"/>
    <col min="6" max="16384" width="9.140625" style="31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2011-02-11T00:03:34Z</cp:lastPrinted>
  <dcterms:created xsi:type="dcterms:W3CDTF">2005-03-11T00:18:31Z</dcterms:created>
  <dcterms:modified xsi:type="dcterms:W3CDTF">2011-02-11T00:04:02Z</dcterms:modified>
  <cp:category/>
  <cp:version/>
  <cp:contentType/>
  <cp:contentStatus/>
</cp:coreProperties>
</file>