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JAN 10" sheetId="1" r:id="rId1"/>
    <sheet name="FEB 10 " sheetId="2" r:id="rId2"/>
  </sheets>
  <definedNames>
    <definedName name="_xlnm.Print_Area" localSheetId="1">'FEB 10 '!$A$1:$G$95</definedName>
    <definedName name="_xlnm.Print_Area" localSheetId="0">'JAN 10'!$A$1:$F$99</definedName>
  </definedNames>
  <calcPr fullCalcOnLoad="1"/>
</workbook>
</file>

<file path=xl/sharedStrings.xml><?xml version="1.0" encoding="utf-8"?>
<sst xmlns="http://schemas.openxmlformats.org/spreadsheetml/2006/main" count="160" uniqueCount="56">
  <si>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</si>
  <si>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</si>
  <si>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</si>
  <si>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</si>
  <si>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</si>
  <si>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</si>
  <si>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</si>
  <si>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</si>
  <si>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</si>
  <si>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</si>
  <si>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</si>
  <si>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</si>
  <si>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</si>
  <si>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</si>
  <si>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</si>
  <si>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</si>
  <si>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</si>
  <si>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</si>
  <si>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</si>
  <si>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</si>
  <si>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</si>
  <si>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</si>
  <si>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</si>
  <si>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</si>
  <si>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</si>
  <si>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</si>
  <si>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</si>
  <si>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</si>
  <si>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</si>
  <si>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</si>
  <si>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</si>
  <si>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</si>
  <si>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</si>
  <si>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</si>
  <si>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</si>
  <si>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</si>
  <si>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</si>
  <si>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</si>
  <si>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</si>
  <si>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</si>
  <si>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</si>
  <si>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</si>
  <si>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</si>
  <si>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</si>
  <si>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</si>
  <si>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</si>
  <si>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r>
      <t>UVR DROP OFF/BUYBACK  RECYCLABLES BREAKDOWN</t>
    </r>
    <r>
      <rPr>
        <b/>
        <sz val="10"/>
        <rFont val="Arial"/>
        <family val="2"/>
      </rPr>
      <t xml:space="preserve"> </t>
    </r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</si>
  <si>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</si>
  <si>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</si>
  <si>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</si>
  <si>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</si>
  <si>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</si>
  <si>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</si>
  <si>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</si>
  <si>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MONTH OF JANUARY 2010</t>
  </si>
  <si>
    <t>MONTH OF FEBRUARY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</si>
</sst>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8" fillId="0" borderId="0" xfId="58" applyFont="1" applyFill="1">
      <alignment/>
      <protection/>
    </xf>
    <xf numFmtId="0" fontId="10" fillId="0" borderId="0" xfId="58" applyFont="1" applyAlignment="1">
      <alignment horizontal="left"/>
      <protection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0" xfId="44" applyNumberFormat="1" applyFont="1" applyFill="1" applyAlignment="1">
      <alignment/>
    </xf>
    <xf numFmtId="0" fontId="36" fillId="0" borderId="0" xfId="58" applyFont="1">
      <alignment/>
      <protection/>
    </xf>
    <xf numFmtId="2" fontId="7" fillId="0" borderId="0" xfId="58" applyNumberFormat="1" applyFont="1" applyFill="1" applyBorder="1">
      <alignment/>
      <protection/>
    </xf>
    <xf numFmtId="165" fontId="9" fillId="0" borderId="0" xfId="58" applyNumberFormat="1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4" fillId="0" borderId="14" xfId="58" applyFont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9" fillId="0" borderId="20" xfId="58" applyFont="1" applyFill="1" applyBorder="1">
      <alignment/>
      <protection/>
    </xf>
    <xf numFmtId="165" fontId="7" fillId="0" borderId="0" xfId="58" applyNumberFormat="1" applyFont="1" applyFill="1" applyBorder="1">
      <alignment/>
      <protection/>
    </xf>
    <xf numFmtId="2" fontId="10" fillId="0" borderId="0" xfId="58" applyNumberFormat="1" applyFont="1" applyFill="1" applyAlignment="1">
      <alignment horizontal="right"/>
      <protection/>
    </xf>
    <xf numFmtId="0" fontId="10" fillId="0" borderId="0" xfId="58" applyFont="1" applyFill="1" applyBorder="1" applyAlignment="1">
      <alignment horizontal="right"/>
      <protection/>
    </xf>
    <xf numFmtId="2" fontId="10" fillId="0" borderId="0" xfId="58" applyNumberFormat="1" applyFont="1" applyFill="1" applyBorder="1" applyAlignment="1">
      <alignment horizontal="right"/>
      <protection/>
    </xf>
    <xf numFmtId="0" fontId="37" fillId="0" borderId="0" xfId="58" applyFont="1" applyFill="1" applyAlignment="1">
      <alignment horizontal="right"/>
      <protection/>
    </xf>
    <xf numFmtId="2" fontId="0" fillId="0" borderId="0" xfId="58" applyNumberFormat="1" applyFont="1" applyBorder="1">
      <alignment/>
      <protection/>
    </xf>
    <xf numFmtId="2" fontId="7" fillId="0" borderId="16" xfId="44" applyNumberFormat="1" applyFont="1" applyFill="1" applyBorder="1" applyAlignment="1">
      <alignment/>
    </xf>
    <xf numFmtId="0" fontId="9" fillId="0" borderId="0" xfId="58" applyFont="1" applyFill="1" applyBorder="1">
      <alignment/>
      <protection/>
    </xf>
    <xf numFmtId="39" fontId="8" fillId="0" borderId="18" xfId="44" applyNumberFormat="1" applyFont="1" applyFill="1" applyBorder="1" applyAlignment="1">
      <alignment horizontal="right"/>
    </xf>
    <xf numFmtId="0" fontId="16" fillId="0" borderId="10" xfId="58" applyFont="1" applyBorder="1" applyAlignment="1">
      <alignment horizontal="left"/>
      <protection/>
    </xf>
    <xf numFmtId="0" fontId="16" fillId="0" borderId="11" xfId="58" applyFont="1" applyBorder="1" applyAlignment="1">
      <alignment horizontal="left"/>
      <protection/>
    </xf>
    <xf numFmtId="0" fontId="16" fillId="0" borderId="11" xfId="58" applyFont="1" applyBorder="1" applyAlignment="1">
      <alignment horizontal="center"/>
      <protection/>
    </xf>
    <xf numFmtId="2" fontId="16" fillId="0" borderId="11" xfId="58" applyNumberFormat="1" applyFont="1" applyBorder="1" applyAlignment="1">
      <alignment horizontal="center"/>
      <protection/>
    </xf>
    <xf numFmtId="0" fontId="16" fillId="0" borderId="12" xfId="58" applyFont="1" applyBorder="1" applyAlignment="1">
      <alignment horizontal="center"/>
      <protection/>
    </xf>
    <xf numFmtId="0" fontId="16" fillId="0" borderId="13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4" xfId="58" applyFont="1" applyBorder="1" applyAlignment="1">
      <alignment horizontal="center"/>
      <protection/>
    </xf>
    <xf numFmtId="2" fontId="16" fillId="0" borderId="14" xfId="58" applyNumberFormat="1" applyFont="1" applyBorder="1" applyAlignment="1">
      <alignment horizontal="center"/>
      <protection/>
    </xf>
    <xf numFmtId="0" fontId="16" fillId="0" borderId="15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2" fontId="7" fillId="0" borderId="0" xfId="58" applyNumberFormat="1" applyFont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11" fillId="0" borderId="0" xfId="58" applyFont="1" applyFill="1" applyBorder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/>
    </xf>
    <xf numFmtId="0" fontId="11" fillId="0" borderId="0" xfId="58" applyFont="1" applyFill="1" applyBorder="1">
      <alignment/>
      <protection/>
    </xf>
    <xf numFmtId="164" fontId="11" fillId="0" borderId="0" xfId="44" applyNumberFormat="1" applyFont="1" applyFill="1" applyBorder="1" applyAlignment="1">
      <alignment/>
    </xf>
    <xf numFmtId="164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 horizontal="right"/>
    </xf>
    <xf numFmtId="164" fontId="11" fillId="0" borderId="0" xfId="44" applyNumberFormat="1" applyFont="1" applyFill="1" applyAlignment="1">
      <alignment/>
    </xf>
    <xf numFmtId="2" fontId="11" fillId="0" borderId="18" xfId="44" applyNumberFormat="1" applyFont="1" applyFill="1" applyBorder="1" applyAlignment="1">
      <alignment/>
    </xf>
    <xf numFmtId="164" fontId="11" fillId="0" borderId="18" xfId="44" applyNumberFormat="1" applyFont="1" applyFill="1" applyBorder="1" applyAlignment="1">
      <alignment horizontal="center"/>
    </xf>
    <xf numFmtId="0" fontId="7" fillId="0" borderId="19" xfId="58" applyFont="1" applyFill="1" applyBorder="1">
      <alignment/>
      <protection/>
    </xf>
    <xf numFmtId="0" fontId="7" fillId="0" borderId="20" xfId="58" applyFont="1" applyFill="1" applyBorder="1">
      <alignment/>
      <protection/>
    </xf>
    <xf numFmtId="164" fontId="11" fillId="0" borderId="20" xfId="44" applyNumberFormat="1" applyFont="1" applyFill="1" applyBorder="1" applyAlignment="1">
      <alignment/>
    </xf>
    <xf numFmtId="164" fontId="11" fillId="0" borderId="20" xfId="44" applyNumberFormat="1" applyFont="1" applyFill="1" applyBorder="1" applyAlignment="1">
      <alignment horizontal="right"/>
    </xf>
    <xf numFmtId="2" fontId="11" fillId="0" borderId="21" xfId="44" applyNumberFormat="1" applyFont="1" applyFill="1" applyBorder="1" applyAlignment="1">
      <alignment horizontal="right"/>
    </xf>
    <xf numFmtId="2" fontId="11" fillId="0" borderId="0" xfId="58" applyNumberFormat="1" applyFont="1" applyBorder="1">
      <alignment/>
      <protection/>
    </xf>
    <xf numFmtId="2" fontId="11" fillId="0" borderId="18" xfId="44" applyNumberFormat="1" applyFont="1" applyFill="1" applyBorder="1" applyAlignment="1">
      <alignment horizontal="right"/>
    </xf>
    <xf numFmtId="2" fontId="11" fillId="0" borderId="0" xfId="44" applyNumberFormat="1" applyFont="1" applyFill="1" applyAlignment="1">
      <alignment horizontal="right"/>
    </xf>
    <xf numFmtId="164" fontId="11" fillId="0" borderId="22" xfId="44" applyNumberFormat="1" applyFont="1" applyFill="1" applyBorder="1" applyAlignment="1">
      <alignment horizontal="center"/>
    </xf>
    <xf numFmtId="0" fontId="11" fillId="0" borderId="0" xfId="58" applyFont="1" applyFill="1" applyAlignment="1">
      <alignment/>
      <protection/>
    </xf>
    <xf numFmtId="164" fontId="11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left" vertical="justify"/>
      <protection/>
    </xf>
    <xf numFmtId="2" fontId="7" fillId="0" borderId="0" xfId="58" applyNumberFormat="1" applyFont="1" applyFill="1" applyAlignment="1">
      <alignment horizontal="left" vertical="justify" readingOrder="1"/>
      <protection/>
    </xf>
    <xf numFmtId="0" fontId="11" fillId="0" borderId="0" xfId="58" applyFont="1" applyFill="1" applyBorder="1" applyAlignment="1">
      <alignment horizontal="right"/>
      <protection/>
    </xf>
    <xf numFmtId="0" fontId="17" fillId="0" borderId="0" xfId="58" applyFont="1" applyFill="1" applyBorder="1" applyAlignment="1">
      <alignment horizontal="left"/>
      <protection/>
    </xf>
    <xf numFmtId="2" fontId="17" fillId="0" borderId="0" xfId="44" applyNumberFormat="1" applyFont="1" applyFill="1" applyBorder="1" applyAlignment="1">
      <alignment horizontal="right" vertical="justify"/>
    </xf>
    <xf numFmtId="14" fontId="7" fillId="0" borderId="0" xfId="58" applyNumberFormat="1" applyFont="1" applyFill="1" applyAlignment="1">
      <alignment horizontal="left"/>
      <protection/>
    </xf>
    <xf numFmtId="165" fontId="11" fillId="0" borderId="0" xfId="58" applyNumberFormat="1" applyFont="1" applyFill="1" applyBorder="1" applyAlignment="1">
      <alignment/>
      <protection/>
    </xf>
    <xf numFmtId="165" fontId="7" fillId="0" borderId="0" xfId="58" applyNumberFormat="1" applyFont="1" applyFill="1" applyBorder="1" applyAlignment="1">
      <alignment horizontal="center"/>
      <protection/>
    </xf>
    <xf numFmtId="165" fontId="7" fillId="0" borderId="0" xfId="44" applyNumberFormat="1" applyFont="1" applyFill="1" applyAlignment="1">
      <alignment/>
    </xf>
    <xf numFmtId="165" fontId="7" fillId="0" borderId="0" xfId="58" applyNumberFormat="1" applyFont="1" applyFill="1" applyBorder="1" applyAlignment="1">
      <alignment/>
      <protection/>
    </xf>
    <xf numFmtId="0" fontId="18" fillId="0" borderId="0" xfId="58" applyFont="1" applyFill="1" applyBorder="1" applyAlignment="1">
      <alignment horizontal="left" vertical="justify"/>
      <protection/>
    </xf>
    <xf numFmtId="2" fontId="7" fillId="0" borderId="0" xfId="58" applyNumberFormat="1" applyFont="1" applyFill="1">
      <alignment/>
      <protection/>
    </xf>
    <xf numFmtId="14" fontId="11" fillId="0" borderId="0" xfId="58" applyNumberFormat="1" applyFont="1" applyFill="1" applyBorder="1" applyAlignment="1">
      <alignment horizontal="left"/>
      <protection/>
    </xf>
    <xf numFmtId="165" fontId="11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0" fontId="11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4" fontId="11" fillId="0" borderId="0" xfId="58" applyNumberFormat="1" applyFont="1" applyFill="1" applyBorder="1" applyAlignment="1">
      <alignment/>
      <protection/>
    </xf>
    <xf numFmtId="14" fontId="11" fillId="0" borderId="0" xfId="58" applyNumberFormat="1" applyFont="1" applyFill="1" applyBorder="1" applyAlignment="1">
      <alignment horizontal="right"/>
      <protection/>
    </xf>
    <xf numFmtId="2" fontId="11" fillId="0" borderId="0" xfId="58" applyNumberFormat="1" applyFont="1" applyFill="1" applyBorder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58" applyFont="1" applyFill="1">
      <alignment/>
      <protection/>
    </xf>
    <xf numFmtId="0" fontId="11" fillId="0" borderId="17" xfId="58" applyFont="1" applyBorder="1">
      <alignment/>
      <protection/>
    </xf>
    <xf numFmtId="0" fontId="11" fillId="0" borderId="17" xfId="58" applyFont="1" applyBorder="1" applyAlignment="1">
      <alignment horizontal="center" wrapText="1"/>
      <protection/>
    </xf>
    <xf numFmtId="14" fontId="11" fillId="0" borderId="0" xfId="58" applyNumberFormat="1" applyFont="1" applyFill="1">
      <alignment/>
      <protection/>
    </xf>
    <xf numFmtId="39" fontId="11" fillId="0" borderId="0" xfId="44" applyNumberFormat="1" applyFont="1" applyFill="1" applyAlignment="1">
      <alignment horizontal="center"/>
    </xf>
    <xf numFmtId="164" fontId="11" fillId="0" borderId="0" xfId="44" applyNumberFormat="1" applyFont="1" applyFill="1" applyAlignment="1">
      <alignment horizontal="center"/>
    </xf>
    <xf numFmtId="0" fontId="38" fillId="0" borderId="0" xfId="58" applyFont="1">
      <alignment/>
      <protection/>
    </xf>
    <xf numFmtId="39" fontId="11" fillId="0" borderId="0" xfId="44" applyNumberFormat="1" applyFont="1" applyFill="1" applyAlignment="1">
      <alignment/>
    </xf>
    <xf numFmtId="2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  <xf numFmtId="164" fontId="11" fillId="0" borderId="17" xfId="44" applyNumberFormat="1" applyFont="1" applyFill="1" applyBorder="1" applyAlignment="1">
      <alignment horizontal="center"/>
    </xf>
    <xf numFmtId="39" fontId="11" fillId="0" borderId="17" xfId="44" applyNumberFormat="1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39" fontId="11" fillId="0" borderId="23" xfId="44" applyNumberFormat="1" applyFont="1" applyFill="1" applyBorder="1" applyAlignment="1">
      <alignment horizontal="center"/>
    </xf>
    <xf numFmtId="164" fontId="11" fillId="0" borderId="23" xfId="44" applyNumberFormat="1" applyFont="1" applyFill="1" applyBorder="1" applyAlignment="1">
      <alignment horizontal="center"/>
    </xf>
    <xf numFmtId="0" fontId="11" fillId="0" borderId="23" xfId="44" applyNumberFormat="1" applyFont="1" applyFill="1" applyBorder="1" applyAlignment="1">
      <alignment horizontal="center"/>
    </xf>
    <xf numFmtId="164" fontId="8" fillId="0" borderId="18" xfId="44" applyNumberFormat="1" applyFont="1" applyFill="1" applyBorder="1" applyAlignment="1">
      <alignment horizontal="right"/>
    </xf>
    <xf numFmtId="4" fontId="11" fillId="0" borderId="2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="75" zoomScaleNormal="75" zoomScaleSheetLayoutView="75" zoomScalePageLayoutView="0" workbookViewId="0" topLeftCell="A1">
      <selection activeCell="A8" sqref="A8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7.75">
      <c r="A1" s="1" t="s">
        <v>0</v>
      </c>
      <c r="B1" s="105"/>
      <c r="C1" s="2"/>
      <c r="D1" s="2"/>
      <c r="E1" s="3"/>
      <c r="F1" s="4"/>
      <c r="G1" s="5"/>
    </row>
    <row r="2" spans="1:7" s="6" customFormat="1" ht="28.5" thickBot="1">
      <c r="A2" s="7" t="s">
        <v>54</v>
      </c>
      <c r="B2" s="106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4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117">
        <v>332.99</v>
      </c>
      <c r="F5" s="22">
        <f>E5/E8</f>
        <v>0.14450433092051593</v>
      </c>
      <c r="H5" s="111" t="s">
        <v>1</v>
      </c>
    </row>
    <row r="6" spans="1:8" s="19" customFormat="1" ht="20.25">
      <c r="A6" s="21" t="s">
        <v>40</v>
      </c>
      <c r="B6" s="21"/>
      <c r="C6" s="16"/>
      <c r="D6" s="16"/>
      <c r="E6" s="117">
        <v>650.79</v>
      </c>
      <c r="F6" s="22">
        <f>E6/E8</f>
        <v>0.2824168098734573</v>
      </c>
      <c r="H6" s="112"/>
    </row>
    <row r="7" spans="1:8" s="19" customFormat="1" ht="21" thickBot="1">
      <c r="A7" s="21" t="s">
        <v>4</v>
      </c>
      <c r="B7" s="21"/>
      <c r="C7" s="23"/>
      <c r="D7" s="23"/>
      <c r="E7" s="117">
        <v>1320.58</v>
      </c>
      <c r="F7" s="22">
        <f>E7/E8</f>
        <v>0.5730788592060269</v>
      </c>
      <c r="H7" s="111"/>
    </row>
    <row r="8" spans="1:8" s="19" customFormat="1" ht="21" customHeight="1" thickBot="1">
      <c r="A8" s="21" t="s">
        <v>28</v>
      </c>
      <c r="C8" s="23"/>
      <c r="D8" s="23"/>
      <c r="E8" s="25">
        <f>SUM(E5:E7)</f>
        <v>2304.3599999999997</v>
      </c>
      <c r="F8" s="18"/>
      <c r="H8" s="111"/>
    </row>
    <row r="9" spans="1:8" s="19" customFormat="1" ht="21" customHeight="1">
      <c r="A9" s="21"/>
      <c r="C9" s="23"/>
      <c r="D9" s="23"/>
      <c r="E9" s="26"/>
      <c r="F9" s="18"/>
      <c r="H9" s="111"/>
    </row>
    <row r="10" spans="1:8" s="19" customFormat="1" ht="21" customHeight="1" thickBot="1">
      <c r="A10" s="24"/>
      <c r="B10" s="24"/>
      <c r="C10" s="23"/>
      <c r="D10" s="23"/>
      <c r="F10" s="26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0"/>
      <c r="H11" s="20"/>
    </row>
    <row r="12" spans="1:8" s="19" customFormat="1" ht="20.25">
      <c r="A12" s="31" t="s">
        <v>5</v>
      </c>
      <c r="B12" s="31"/>
      <c r="C12" s="32"/>
      <c r="D12" s="33"/>
      <c r="E12" s="117">
        <f>55.43+16.6</f>
        <v>72.03</v>
      </c>
      <c r="F12" s="35"/>
      <c r="G12" s="19" t="s">
        <v>1</v>
      </c>
      <c r="H12" s="113"/>
    </row>
    <row r="13" spans="1:8" s="19" customFormat="1" ht="20.25">
      <c r="A13" s="31" t="s">
        <v>43</v>
      </c>
      <c r="B13" s="31" t="s">
        <v>1</v>
      </c>
      <c r="C13" s="32"/>
      <c r="D13" s="33"/>
      <c r="E13" s="117">
        <f>361.92-77.97</f>
        <v>283.95000000000005</v>
      </c>
      <c r="F13" s="35"/>
      <c r="H13" s="113"/>
    </row>
    <row r="14" spans="1:8" s="19" customFormat="1" ht="18">
      <c r="A14" s="42" t="s">
        <v>47</v>
      </c>
      <c r="B14" s="42"/>
      <c r="C14" s="43"/>
      <c r="D14" s="43"/>
      <c r="E14" s="117">
        <v>0</v>
      </c>
      <c r="F14" s="43"/>
      <c r="H14" s="20"/>
    </row>
    <row r="15" spans="1:8" s="19" customFormat="1" ht="20.25">
      <c r="A15" s="31" t="s">
        <v>6</v>
      </c>
      <c r="B15" s="31"/>
      <c r="C15" s="32"/>
      <c r="D15" s="33"/>
      <c r="E15" s="117">
        <v>84.89</v>
      </c>
      <c r="F15" s="35"/>
      <c r="G15" s="19" t="s">
        <v>1</v>
      </c>
      <c r="H15" s="20" t="s">
        <v>1</v>
      </c>
    </row>
    <row r="16" spans="1:8" s="19" customFormat="1" ht="20.25">
      <c r="A16" s="31" t="s">
        <v>8</v>
      </c>
      <c r="B16" s="31"/>
      <c r="C16" s="32"/>
      <c r="D16" s="33"/>
      <c r="E16" s="117">
        <v>50.04</v>
      </c>
      <c r="F16" s="35"/>
      <c r="G16" s="19" t="s">
        <v>1</v>
      </c>
      <c r="H16" s="20"/>
    </row>
    <row r="17" spans="1:8" s="19" customFormat="1" ht="20.25">
      <c r="A17" s="31" t="s">
        <v>7</v>
      </c>
      <c r="B17" s="31"/>
      <c r="C17" s="32"/>
      <c r="D17" s="33"/>
      <c r="E17" s="117">
        <v>0</v>
      </c>
      <c r="F17" s="35"/>
      <c r="H17" s="20"/>
    </row>
    <row r="18" spans="1:8" s="19" customFormat="1" ht="20.25">
      <c r="A18" s="31" t="s">
        <v>9</v>
      </c>
      <c r="B18" s="31"/>
      <c r="C18" s="32"/>
      <c r="D18" s="33"/>
      <c r="E18" s="117">
        <v>0</v>
      </c>
      <c r="F18" s="35"/>
      <c r="H18" s="20"/>
    </row>
    <row r="19" spans="1:8" s="19" customFormat="1" ht="20.25">
      <c r="A19" s="31" t="s">
        <v>48</v>
      </c>
      <c r="B19" s="31"/>
      <c r="C19" s="32"/>
      <c r="D19" s="33"/>
      <c r="E19" s="117">
        <v>0</v>
      </c>
      <c r="F19" s="35"/>
      <c r="H19" s="20"/>
    </row>
    <row r="20" spans="1:8" s="19" customFormat="1" ht="21" thickBot="1">
      <c r="A20" s="31" t="s">
        <v>49</v>
      </c>
      <c r="B20" s="31"/>
      <c r="C20" s="32"/>
      <c r="D20" s="33"/>
      <c r="E20" s="117">
        <v>8.71</v>
      </c>
      <c r="F20" s="35"/>
      <c r="G20" s="19" t="s">
        <v>1</v>
      </c>
      <c r="H20" s="20"/>
    </row>
    <row r="21" spans="1:8" s="19" customFormat="1" ht="21" thickBot="1">
      <c r="A21" s="31"/>
      <c r="B21" s="31"/>
      <c r="C21" s="32"/>
      <c r="D21" s="33"/>
      <c r="E21" s="25">
        <f>SUM(E12:E20)</f>
        <v>499.62</v>
      </c>
      <c r="F21" s="35"/>
      <c r="H21" s="20"/>
    </row>
    <row r="22" spans="1:8" s="19" customFormat="1" ht="21" thickBot="1">
      <c r="A22" s="31"/>
      <c r="B22" s="31"/>
      <c r="C22" s="32"/>
      <c r="D22" s="33"/>
      <c r="E22" s="37"/>
      <c r="F22" s="35"/>
      <c r="H22" s="20"/>
    </row>
    <row r="23" spans="1:8" s="19" customFormat="1" ht="21" thickBot="1">
      <c r="A23" s="38" t="s">
        <v>46</v>
      </c>
      <c r="B23" s="108"/>
      <c r="C23" s="39"/>
      <c r="D23" s="40"/>
      <c r="E23" s="41"/>
      <c r="F23" s="35" t="s">
        <v>10</v>
      </c>
      <c r="H23" s="20"/>
    </row>
    <row r="24" ht="12.75">
      <c r="E24" s="114"/>
    </row>
    <row r="25" spans="1:8" s="19" customFormat="1" ht="18">
      <c r="A25" s="42" t="s">
        <v>37</v>
      </c>
      <c r="B25" s="42"/>
      <c r="C25" s="43"/>
      <c r="D25" s="43"/>
      <c r="E25" s="194">
        <v>0</v>
      </c>
      <c r="F25" s="32"/>
      <c r="H25" s="20"/>
    </row>
    <row r="26" spans="1:8" s="19" customFormat="1" ht="18">
      <c r="A26" s="42" t="s">
        <v>11</v>
      </c>
      <c r="B26" s="42"/>
      <c r="C26" s="43"/>
      <c r="D26" s="43"/>
      <c r="E26" s="117">
        <v>6.67</v>
      </c>
      <c r="F26" s="43"/>
      <c r="H26" s="20"/>
    </row>
    <row r="27" spans="1:8" s="19" customFormat="1" ht="18">
      <c r="A27" s="42" t="s">
        <v>12</v>
      </c>
      <c r="B27" s="42"/>
      <c r="C27" s="43"/>
      <c r="D27" s="43"/>
      <c r="E27" s="36">
        <v>2.66</v>
      </c>
      <c r="F27" s="43"/>
      <c r="H27" s="20"/>
    </row>
    <row r="28" spans="1:8" s="19" customFormat="1" ht="18">
      <c r="A28" s="42" t="s">
        <v>13</v>
      </c>
      <c r="B28" s="42"/>
      <c r="C28" s="43"/>
      <c r="D28" s="43"/>
      <c r="E28" s="36">
        <v>25.92</v>
      </c>
      <c r="F28" s="43"/>
      <c r="H28" s="20"/>
    </row>
    <row r="29" spans="1:8" s="19" customFormat="1" ht="18">
      <c r="A29" s="42" t="s">
        <v>14</v>
      </c>
      <c r="B29" s="42"/>
      <c r="C29" s="43"/>
      <c r="D29" s="43"/>
      <c r="E29" s="34">
        <v>1.57</v>
      </c>
      <c r="F29" s="43"/>
      <c r="H29" s="20"/>
    </row>
    <row r="30" spans="1:8" s="19" customFormat="1" ht="18">
      <c r="A30" s="42" t="s">
        <v>15</v>
      </c>
      <c r="B30" s="42"/>
      <c r="C30" s="43"/>
      <c r="D30" s="43"/>
      <c r="E30" s="194">
        <v>0</v>
      </c>
      <c r="F30" s="43"/>
      <c r="H30" s="20"/>
    </row>
    <row r="31" spans="1:8" s="19" customFormat="1" ht="18">
      <c r="A31" s="42" t="s">
        <v>16</v>
      </c>
      <c r="B31" s="42"/>
      <c r="C31" s="43"/>
      <c r="D31" s="43"/>
      <c r="E31" s="194">
        <v>0</v>
      </c>
      <c r="F31" s="43"/>
      <c r="G31" s="19" t="s">
        <v>1</v>
      </c>
      <c r="H31" s="20"/>
    </row>
    <row r="32" spans="1:8" s="19" customFormat="1" ht="18">
      <c r="A32" s="42" t="s">
        <v>17</v>
      </c>
      <c r="B32" s="42"/>
      <c r="C32" s="43"/>
      <c r="D32" s="43"/>
      <c r="E32" s="117">
        <v>4.1</v>
      </c>
      <c r="F32" s="43" t="s">
        <v>1</v>
      </c>
      <c r="H32" s="20"/>
    </row>
    <row r="33" spans="1:8" s="19" customFormat="1" ht="18">
      <c r="A33" s="42" t="s">
        <v>38</v>
      </c>
      <c r="B33" s="42"/>
      <c r="C33" s="43"/>
      <c r="D33" s="43"/>
      <c r="E33" s="194">
        <v>0</v>
      </c>
      <c r="F33" s="32"/>
      <c r="H33" s="20"/>
    </row>
    <row r="34" spans="1:8" s="19" customFormat="1" ht="18">
      <c r="A34" s="42" t="s">
        <v>52</v>
      </c>
      <c r="B34" s="43"/>
      <c r="C34" s="43"/>
      <c r="D34" s="48"/>
      <c r="E34" s="194">
        <v>0</v>
      </c>
      <c r="F34" s="32"/>
      <c r="H34" s="20"/>
    </row>
    <row r="35" spans="1:8" s="19" customFormat="1" ht="18">
      <c r="A35" s="42" t="s">
        <v>18</v>
      </c>
      <c r="B35" s="42"/>
      <c r="C35" s="43"/>
      <c r="D35" s="43"/>
      <c r="E35" s="194">
        <v>0</v>
      </c>
      <c r="F35" s="32" t="s">
        <v>1</v>
      </c>
      <c r="G35" s="19" t="s">
        <v>1</v>
      </c>
      <c r="H35" s="20"/>
    </row>
    <row r="36" spans="1:8" s="19" customFormat="1" ht="18">
      <c r="A36" s="42"/>
      <c r="B36" s="42"/>
      <c r="C36" s="43"/>
      <c r="D36" s="43"/>
      <c r="E36" s="17">
        <f>SUM(E25:E35)</f>
        <v>40.92</v>
      </c>
      <c r="F36" s="32"/>
      <c r="H36" s="20"/>
    </row>
    <row r="37" spans="1:8" s="19" customFormat="1" ht="21" thickBot="1">
      <c r="A37" s="44"/>
      <c r="B37" s="44"/>
      <c r="C37" s="43"/>
      <c r="D37" s="45"/>
      <c r="E37" s="17"/>
      <c r="F37" s="46"/>
      <c r="H37" s="20"/>
    </row>
    <row r="38" spans="1:8" s="19" customFormat="1" ht="21" thickBot="1">
      <c r="A38" s="15" t="s">
        <v>19</v>
      </c>
      <c r="B38" s="24"/>
      <c r="C38" s="47"/>
      <c r="D38" s="21"/>
      <c r="E38" s="48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117">
        <v>125.58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117">
        <v>1.4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94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194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94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117">
        <v>1.62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94">
        <v>0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17">
        <v>1.89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15">
        <f>SUM(E39:E46)</f>
        <v>130.48999999999998</v>
      </c>
      <c r="F47" s="18"/>
      <c r="H47" s="20"/>
    </row>
    <row r="48" spans="1:6" s="49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4"/>
      <c r="C49" s="50"/>
      <c r="D49" s="51"/>
      <c r="E49" s="52">
        <f>E21+E47</f>
        <v>630.11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3"/>
      <c r="B51" s="53"/>
      <c r="C51" s="53"/>
      <c r="D51" s="53"/>
      <c r="E51" s="54"/>
      <c r="F51" s="5"/>
    </row>
    <row r="52" spans="1:6" s="42" customFormat="1" ht="20.25">
      <c r="A52" s="56" t="s">
        <v>26</v>
      </c>
      <c r="B52" s="56"/>
      <c r="C52" s="53"/>
      <c r="D52" s="53"/>
      <c r="E52" s="57">
        <f>B99</f>
        <v>2934.4699999999993</v>
      </c>
      <c r="F52" s="58">
        <v>1</v>
      </c>
    </row>
    <row r="53" spans="1:6" ht="20.25">
      <c r="A53" s="59" t="s">
        <v>27</v>
      </c>
      <c r="B53" s="59"/>
      <c r="C53" s="60"/>
      <c r="D53" s="61"/>
      <c r="E53" s="62">
        <f>E49</f>
        <v>630.11</v>
      </c>
      <c r="F53" s="58">
        <f>E53/E52</f>
        <v>0.21472702055226334</v>
      </c>
    </row>
    <row r="54" spans="1:6" ht="20.25">
      <c r="A54" s="51" t="s">
        <v>28</v>
      </c>
      <c r="B54" s="51"/>
      <c r="C54" s="63"/>
      <c r="D54" s="63"/>
      <c r="E54" s="62">
        <f>SUM(E52-E53)</f>
        <v>2304.359999999999</v>
      </c>
      <c r="F54" s="58">
        <f>F52-F53</f>
        <v>0.7852729794477367</v>
      </c>
    </row>
    <row r="55" spans="1:6" ht="20.25">
      <c r="A55" s="64"/>
      <c r="B55" s="64"/>
      <c r="C55" s="65"/>
      <c r="D55" s="104"/>
      <c r="E55" s="103"/>
      <c r="F55" s="67"/>
    </row>
    <row r="56" spans="1:8" s="19" customFormat="1" ht="20.25">
      <c r="A56" s="116" t="s">
        <v>43</v>
      </c>
      <c r="B56" s="31" t="s">
        <v>1</v>
      </c>
      <c r="C56" s="32"/>
      <c r="D56" s="33"/>
      <c r="E56" s="57">
        <v>620.36</v>
      </c>
      <c r="F56" s="35"/>
      <c r="H56" s="113"/>
    </row>
    <row r="57" spans="1:6" ht="20.25">
      <c r="A57" s="64"/>
      <c r="B57" s="64"/>
      <c r="C57" s="65"/>
      <c r="D57" s="66"/>
      <c r="E57" s="103"/>
      <c r="F57" s="67"/>
    </row>
    <row r="58" spans="1:8" s="19" customFormat="1" ht="20.25">
      <c r="A58" s="68" t="s">
        <v>29</v>
      </c>
      <c r="B58" s="68"/>
      <c r="C58" s="16"/>
      <c r="D58" s="16"/>
      <c r="E58" s="69"/>
      <c r="F58" s="70">
        <v>198.38</v>
      </c>
      <c r="H58" s="20"/>
    </row>
    <row r="59" spans="1:7" ht="15.75">
      <c r="A59" s="71"/>
      <c r="B59" s="71"/>
      <c r="C59" s="72"/>
      <c r="D59" s="73"/>
      <c r="E59" s="74"/>
      <c r="F59" s="75"/>
      <c r="G59" s="76"/>
    </row>
    <row r="60" spans="1:8" ht="20.25">
      <c r="A60" s="77" t="s">
        <v>30</v>
      </c>
      <c r="B60" s="77"/>
      <c r="C60" s="78"/>
      <c r="D60" s="79"/>
      <c r="E60" s="80"/>
      <c r="F60" s="81">
        <v>0</v>
      </c>
      <c r="G60" s="76"/>
      <c r="H60" s="82"/>
    </row>
    <row r="61" spans="1:6" ht="20.25">
      <c r="A61" s="77" t="s">
        <v>31</v>
      </c>
      <c r="B61" s="77"/>
      <c r="C61" s="83"/>
      <c r="D61" s="84"/>
      <c r="E61" s="74"/>
      <c r="F61" s="81">
        <v>0</v>
      </c>
    </row>
    <row r="62" spans="1:6" ht="20.25">
      <c r="A62" s="77" t="s">
        <v>44</v>
      </c>
      <c r="B62" s="77"/>
      <c r="C62" s="83"/>
      <c r="D62" s="84"/>
      <c r="E62" s="74"/>
      <c r="F62" s="109"/>
    </row>
    <row r="63" spans="1:6" ht="18.75" thickBot="1">
      <c r="A63" s="42"/>
      <c r="B63" s="42"/>
      <c r="C63" s="42"/>
      <c r="D63" s="42"/>
      <c r="E63" s="42"/>
      <c r="F63" s="88"/>
    </row>
    <row r="64" spans="1:6" ht="27.75">
      <c r="A64" s="1" t="s">
        <v>0</v>
      </c>
      <c r="B64" s="105"/>
      <c r="C64" s="2"/>
      <c r="D64" s="2"/>
      <c r="E64" s="3"/>
      <c r="F64" s="4"/>
    </row>
    <row r="65" spans="1:6" ht="28.5" thickBot="1">
      <c r="A65" s="7" t="s">
        <v>54</v>
      </c>
      <c r="B65" s="106"/>
      <c r="C65" s="8"/>
      <c r="D65" s="8"/>
      <c r="E65" s="9"/>
      <c r="F65" s="10"/>
    </row>
    <row r="66" spans="1:7" ht="18">
      <c r="A66" s="42"/>
      <c r="B66" s="42"/>
      <c r="C66" s="42"/>
      <c r="D66" s="42"/>
      <c r="E66" s="42"/>
      <c r="F66" s="88"/>
      <c r="G66" s="55" t="s">
        <v>1</v>
      </c>
    </row>
    <row r="67" spans="1:7" ht="101.25">
      <c r="A67" s="179" t="s">
        <v>32</v>
      </c>
      <c r="B67" s="180" t="s">
        <v>41</v>
      </c>
      <c r="C67" s="180" t="s">
        <v>42</v>
      </c>
      <c r="D67" s="180" t="s">
        <v>33</v>
      </c>
      <c r="E67" s="180" t="s">
        <v>34</v>
      </c>
      <c r="F67" s="180" t="s">
        <v>35</v>
      </c>
      <c r="G67" s="76"/>
    </row>
    <row r="68" spans="1:7" ht="21" customHeight="1">
      <c r="A68" s="181">
        <v>40179</v>
      </c>
      <c r="B68" s="190">
        <v>28.46</v>
      </c>
      <c r="C68" s="191">
        <v>0</v>
      </c>
      <c r="D68" s="193">
        <v>2</v>
      </c>
      <c r="E68" s="193">
        <v>4</v>
      </c>
      <c r="F68" s="192">
        <v>0</v>
      </c>
      <c r="G68" s="102"/>
    </row>
    <row r="69" spans="1:7" ht="21" customHeight="1">
      <c r="A69" s="181">
        <v>40180</v>
      </c>
      <c r="B69" s="190">
        <v>18.88</v>
      </c>
      <c r="C69" s="195">
        <v>7.92</v>
      </c>
      <c r="D69" s="193">
        <v>69</v>
      </c>
      <c r="E69" s="193">
        <v>1</v>
      </c>
      <c r="F69" s="192">
        <v>0</v>
      </c>
      <c r="G69" s="102"/>
    </row>
    <row r="70" spans="1:7" ht="21" customHeight="1">
      <c r="A70" s="181">
        <v>40181</v>
      </c>
      <c r="B70" s="190">
        <v>13.4</v>
      </c>
      <c r="C70" s="195">
        <v>1.6</v>
      </c>
      <c r="D70" s="193">
        <v>74</v>
      </c>
      <c r="E70" s="192">
        <v>0</v>
      </c>
      <c r="F70" s="192">
        <v>0</v>
      </c>
      <c r="G70" s="102"/>
    </row>
    <row r="71" spans="1:7" ht="21" customHeight="1">
      <c r="A71" s="181">
        <v>40182</v>
      </c>
      <c r="B71" s="190">
        <v>138.15</v>
      </c>
      <c r="C71" s="195">
        <v>17.61</v>
      </c>
      <c r="D71" s="193">
        <v>3</v>
      </c>
      <c r="E71" s="193">
        <v>14</v>
      </c>
      <c r="F71" s="193">
        <v>1</v>
      </c>
      <c r="G71" s="102"/>
    </row>
    <row r="72" spans="1:7" ht="21" customHeight="1">
      <c r="A72" s="181">
        <v>40183</v>
      </c>
      <c r="B72" s="190">
        <v>177.03</v>
      </c>
      <c r="C72" s="195">
        <v>44.31</v>
      </c>
      <c r="D72" s="193">
        <v>98</v>
      </c>
      <c r="E72" s="193">
        <v>15</v>
      </c>
      <c r="F72" s="193">
        <v>2</v>
      </c>
      <c r="G72" s="102"/>
    </row>
    <row r="73" spans="1:7" ht="21" customHeight="1">
      <c r="A73" s="181">
        <v>40184</v>
      </c>
      <c r="B73" s="190">
        <v>181.39</v>
      </c>
      <c r="C73" s="195">
        <v>36.72</v>
      </c>
      <c r="D73" s="193">
        <v>93</v>
      </c>
      <c r="E73" s="193">
        <v>16</v>
      </c>
      <c r="F73" s="192">
        <v>0</v>
      </c>
      <c r="G73" s="102"/>
    </row>
    <row r="74" spans="1:7" ht="21" customHeight="1">
      <c r="A74" s="181">
        <v>40185</v>
      </c>
      <c r="B74" s="190">
        <v>135.39</v>
      </c>
      <c r="C74" s="195">
        <v>52.86</v>
      </c>
      <c r="D74" s="193">
        <v>66</v>
      </c>
      <c r="E74" s="193">
        <v>18</v>
      </c>
      <c r="F74" s="193">
        <v>2</v>
      </c>
      <c r="G74" s="102"/>
    </row>
    <row r="75" spans="1:7" ht="21" customHeight="1">
      <c r="A75" s="181">
        <v>40186</v>
      </c>
      <c r="B75" s="190">
        <v>156.99</v>
      </c>
      <c r="C75" s="195">
        <v>35.57</v>
      </c>
      <c r="D75" s="193">
        <v>81</v>
      </c>
      <c r="E75" s="193">
        <v>21</v>
      </c>
      <c r="F75" s="193">
        <v>3</v>
      </c>
      <c r="G75" s="102"/>
    </row>
    <row r="76" spans="1:7" ht="21" customHeight="1">
      <c r="A76" s="181">
        <v>40187</v>
      </c>
      <c r="B76" s="190">
        <v>39.77</v>
      </c>
      <c r="C76" s="195">
        <v>15</v>
      </c>
      <c r="D76" s="193">
        <v>97</v>
      </c>
      <c r="E76" s="193">
        <v>2</v>
      </c>
      <c r="F76" s="192">
        <v>0</v>
      </c>
      <c r="G76" s="102"/>
    </row>
    <row r="77" spans="1:7" ht="21" customHeight="1">
      <c r="A77" s="181">
        <v>40188</v>
      </c>
      <c r="B77" s="190">
        <v>10.78</v>
      </c>
      <c r="C77" s="195">
        <v>2.72</v>
      </c>
      <c r="D77" s="193">
        <v>73</v>
      </c>
      <c r="E77" s="192">
        <v>0</v>
      </c>
      <c r="F77" s="192">
        <v>0</v>
      </c>
      <c r="G77" s="102"/>
    </row>
    <row r="78" spans="1:7" ht="21" customHeight="1">
      <c r="A78" s="181">
        <v>40189</v>
      </c>
      <c r="B78" s="190">
        <v>148.63</v>
      </c>
      <c r="C78" s="195">
        <v>25.72</v>
      </c>
      <c r="D78" s="193">
        <v>1</v>
      </c>
      <c r="E78" s="193">
        <v>21</v>
      </c>
      <c r="F78" s="193">
        <v>2</v>
      </c>
      <c r="G78" s="102"/>
    </row>
    <row r="79" spans="1:7" ht="21" customHeight="1">
      <c r="A79" s="181">
        <v>40190</v>
      </c>
      <c r="B79" s="190">
        <v>130.45</v>
      </c>
      <c r="C79" s="195">
        <v>43.49</v>
      </c>
      <c r="D79" s="193">
        <v>63</v>
      </c>
      <c r="E79" s="193">
        <v>17</v>
      </c>
      <c r="F79" s="193">
        <v>1</v>
      </c>
      <c r="G79" s="102"/>
    </row>
    <row r="80" spans="1:7" ht="21" customHeight="1">
      <c r="A80" s="181">
        <v>40191</v>
      </c>
      <c r="B80" s="190">
        <v>89.11</v>
      </c>
      <c r="C80" s="195">
        <v>18.26</v>
      </c>
      <c r="D80" s="193">
        <v>58</v>
      </c>
      <c r="E80" s="193">
        <v>11</v>
      </c>
      <c r="F80" s="192">
        <v>0</v>
      </c>
      <c r="G80" s="102"/>
    </row>
    <row r="81" spans="1:7" ht="21" customHeight="1">
      <c r="A81" s="181">
        <v>40192</v>
      </c>
      <c r="B81" s="190">
        <v>128.66</v>
      </c>
      <c r="C81" s="195">
        <v>17.04</v>
      </c>
      <c r="D81" s="193">
        <v>53</v>
      </c>
      <c r="E81" s="193">
        <v>16</v>
      </c>
      <c r="F81" s="193">
        <v>2</v>
      </c>
      <c r="G81" s="102"/>
    </row>
    <row r="82" spans="1:7" ht="21" customHeight="1">
      <c r="A82" s="181">
        <v>40193</v>
      </c>
      <c r="B82" s="190">
        <v>146.45</v>
      </c>
      <c r="C82" s="195">
        <v>43.01</v>
      </c>
      <c r="D82" s="193">
        <v>106</v>
      </c>
      <c r="E82" s="193">
        <v>18</v>
      </c>
      <c r="F82" s="193">
        <v>2</v>
      </c>
      <c r="G82" s="102"/>
    </row>
    <row r="83" spans="1:7" ht="21" customHeight="1">
      <c r="A83" s="181">
        <v>40194</v>
      </c>
      <c r="B83" s="190">
        <v>31.32</v>
      </c>
      <c r="C83" s="195">
        <v>11.28</v>
      </c>
      <c r="D83" s="193">
        <v>96</v>
      </c>
      <c r="E83" s="193">
        <v>1</v>
      </c>
      <c r="F83" s="193">
        <v>1</v>
      </c>
      <c r="G83" s="102"/>
    </row>
    <row r="84" spans="1:7" ht="21" customHeight="1">
      <c r="A84" s="181">
        <v>40195</v>
      </c>
      <c r="B84" s="190">
        <v>5.87</v>
      </c>
      <c r="C84" s="195">
        <v>1.36</v>
      </c>
      <c r="D84" s="193">
        <v>38</v>
      </c>
      <c r="E84" s="192">
        <v>0</v>
      </c>
      <c r="F84" s="192">
        <v>0</v>
      </c>
      <c r="G84" s="102"/>
    </row>
    <row r="85" spans="1:7" ht="21" customHeight="1">
      <c r="A85" s="181">
        <v>40196</v>
      </c>
      <c r="B85" s="190">
        <v>120.64</v>
      </c>
      <c r="C85" s="195">
        <v>14.4</v>
      </c>
      <c r="D85" s="193">
        <v>1</v>
      </c>
      <c r="E85" s="193">
        <v>19</v>
      </c>
      <c r="F85" s="192">
        <v>0</v>
      </c>
      <c r="G85" s="102"/>
    </row>
    <row r="86" spans="1:7" ht="21" customHeight="1">
      <c r="A86" s="181">
        <v>40197</v>
      </c>
      <c r="B86" s="190">
        <v>113.29</v>
      </c>
      <c r="C86" s="195">
        <v>26.77</v>
      </c>
      <c r="D86" s="193">
        <v>32</v>
      </c>
      <c r="E86" s="193">
        <v>16</v>
      </c>
      <c r="F86" s="193">
        <v>1</v>
      </c>
      <c r="G86" s="102"/>
    </row>
    <row r="87" spans="1:7" ht="21" customHeight="1">
      <c r="A87" s="181">
        <v>40198</v>
      </c>
      <c r="B87" s="190">
        <v>117.32</v>
      </c>
      <c r="C87" s="195">
        <v>9.2</v>
      </c>
      <c r="D87" s="193">
        <v>14</v>
      </c>
      <c r="E87" s="193">
        <v>11</v>
      </c>
      <c r="F87" s="193">
        <v>1</v>
      </c>
      <c r="G87" s="102"/>
    </row>
    <row r="88" spans="1:7" ht="21" customHeight="1">
      <c r="A88" s="181">
        <v>40199</v>
      </c>
      <c r="B88" s="190">
        <v>102.92</v>
      </c>
      <c r="C88" s="195">
        <v>11.09</v>
      </c>
      <c r="D88" s="193">
        <v>26</v>
      </c>
      <c r="E88" s="193">
        <v>16</v>
      </c>
      <c r="F88" s="193">
        <v>1</v>
      </c>
      <c r="G88" s="102"/>
    </row>
    <row r="89" spans="1:7" ht="21" customHeight="1">
      <c r="A89" s="181">
        <v>40200</v>
      </c>
      <c r="B89" s="190">
        <v>102.62</v>
      </c>
      <c r="C89" s="195">
        <v>25.44</v>
      </c>
      <c r="D89" s="193">
        <v>29</v>
      </c>
      <c r="E89" s="193">
        <v>15</v>
      </c>
      <c r="F89" s="192">
        <v>0</v>
      </c>
      <c r="G89" s="102"/>
    </row>
    <row r="90" spans="1:7" ht="21" customHeight="1">
      <c r="A90" s="181">
        <v>40201</v>
      </c>
      <c r="B90" s="190">
        <v>19.17</v>
      </c>
      <c r="C90" s="195">
        <v>7.52</v>
      </c>
      <c r="D90" s="193">
        <v>56</v>
      </c>
      <c r="E90" s="193">
        <v>1</v>
      </c>
      <c r="F90" s="192">
        <v>0</v>
      </c>
      <c r="G90" s="102" t="s">
        <v>1</v>
      </c>
    </row>
    <row r="91" spans="1:7" ht="21" customHeight="1">
      <c r="A91" s="181">
        <v>40202</v>
      </c>
      <c r="B91" s="190">
        <v>4.29</v>
      </c>
      <c r="C91" s="195">
        <v>1.12</v>
      </c>
      <c r="D91" s="193">
        <v>33</v>
      </c>
      <c r="E91" s="192">
        <v>0</v>
      </c>
      <c r="F91" s="192">
        <v>0</v>
      </c>
      <c r="G91" s="102"/>
    </row>
    <row r="92" spans="1:7" ht="21" customHeight="1">
      <c r="A92" s="181">
        <v>40203</v>
      </c>
      <c r="B92" s="190">
        <v>149.18</v>
      </c>
      <c r="C92" s="195">
        <v>24.83</v>
      </c>
      <c r="D92" s="193">
        <v>1</v>
      </c>
      <c r="E92" s="193">
        <v>19</v>
      </c>
      <c r="F92" s="193">
        <v>1</v>
      </c>
      <c r="G92" s="102"/>
    </row>
    <row r="93" spans="1:7" ht="21" customHeight="1">
      <c r="A93" s="181">
        <v>40204</v>
      </c>
      <c r="B93" s="190">
        <v>118.21</v>
      </c>
      <c r="C93" s="195">
        <v>30.59</v>
      </c>
      <c r="D93" s="193">
        <v>60</v>
      </c>
      <c r="E93" s="193">
        <v>12</v>
      </c>
      <c r="F93" s="193">
        <v>1</v>
      </c>
      <c r="G93" s="102"/>
    </row>
    <row r="94" spans="1:9" ht="21" customHeight="1">
      <c r="A94" s="181">
        <v>40205</v>
      </c>
      <c r="B94" s="190">
        <v>130.22</v>
      </c>
      <c r="C94" s="195">
        <v>29.48</v>
      </c>
      <c r="D94" s="193">
        <v>78</v>
      </c>
      <c r="E94" s="193">
        <v>12</v>
      </c>
      <c r="F94" s="193">
        <v>1</v>
      </c>
      <c r="G94" s="102"/>
      <c r="I94" s="55" t="s">
        <v>1</v>
      </c>
    </row>
    <row r="95" spans="1:7" ht="21" customHeight="1">
      <c r="A95" s="181">
        <v>40206</v>
      </c>
      <c r="B95" s="190">
        <v>157.51</v>
      </c>
      <c r="C95" s="195">
        <v>43.03</v>
      </c>
      <c r="D95" s="193">
        <v>75</v>
      </c>
      <c r="E95" s="193">
        <v>23</v>
      </c>
      <c r="F95" s="192">
        <v>0</v>
      </c>
      <c r="G95" s="102"/>
    </row>
    <row r="96" spans="1:7" ht="21" customHeight="1">
      <c r="A96" s="181">
        <v>40207</v>
      </c>
      <c r="B96" s="190">
        <v>149.23</v>
      </c>
      <c r="C96" s="195">
        <v>39.93</v>
      </c>
      <c r="D96" s="193">
        <v>91</v>
      </c>
      <c r="E96" s="193">
        <v>17</v>
      </c>
      <c r="F96" s="192">
        <v>0</v>
      </c>
      <c r="G96" s="102"/>
    </row>
    <row r="97" spans="1:8" ht="21" customHeight="1">
      <c r="A97" s="181">
        <v>40208</v>
      </c>
      <c r="B97" s="190">
        <v>52.74</v>
      </c>
      <c r="C97" s="195">
        <v>9.24</v>
      </c>
      <c r="D97" s="193">
        <v>71</v>
      </c>
      <c r="E97" s="193">
        <v>3</v>
      </c>
      <c r="F97" s="192">
        <v>0</v>
      </c>
      <c r="G97" s="102"/>
      <c r="H97" s="55" t="s">
        <v>1</v>
      </c>
    </row>
    <row r="98" spans="1:7" ht="21" customHeight="1">
      <c r="A98" s="181">
        <v>40209</v>
      </c>
      <c r="B98" s="190">
        <v>16.4</v>
      </c>
      <c r="C98" s="195">
        <v>3.68</v>
      </c>
      <c r="D98" s="193">
        <v>97</v>
      </c>
      <c r="E98" s="192">
        <v>0</v>
      </c>
      <c r="F98" s="193">
        <v>4</v>
      </c>
      <c r="G98" s="102"/>
    </row>
    <row r="99" spans="1:6" ht="21" customHeight="1">
      <c r="A99" s="96" t="s">
        <v>36</v>
      </c>
      <c r="B99" s="182">
        <f>SUM(B68:B98)</f>
        <v>2934.4699999999993</v>
      </c>
      <c r="C99" s="186">
        <f>SUM(C68:C98)</f>
        <v>650.7899999999997</v>
      </c>
      <c r="D99" s="187">
        <f>SUM(D68:D98)</f>
        <v>1735</v>
      </c>
      <c r="E99" s="187">
        <f>SUM(E68:E98)</f>
        <v>339</v>
      </c>
      <c r="F99" s="187">
        <f>SUM(F68:F98)</f>
        <v>26</v>
      </c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8" ht="20.25">
      <c r="A103" s="94"/>
      <c r="B103" s="94"/>
      <c r="C103" s="95"/>
      <c r="D103" s="96"/>
      <c r="E103" s="97"/>
      <c r="F103" s="94"/>
      <c r="H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 horizontalCentered="1"/>
  <pageMargins left="0.5" right="0.5" top="0.5" bottom="0.5" header="0.5" footer="0.5"/>
  <pageSetup fitToHeight="2" horizontalDpi="600" verticalDpi="600" orientation="portrait" scale="53" r:id="rId1"/>
  <headerFooter alignWithMargins="0">
    <oddFooter>&amp;CPage &amp;P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5" zoomScaleSheetLayoutView="75" zoomScalePageLayoutView="0" workbookViewId="0" topLeftCell="A64">
      <selection activeCell="B67" sqref="B67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55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0</v>
      </c>
      <c r="F5" s="22" t="e">
        <f>E5/E8</f>
        <v>#DIV/0!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133">
        <v>0</v>
      </c>
      <c r="F6" s="22" t="e">
        <f>E6/E8</f>
        <v>#DIV/0!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133">
        <v>0</v>
      </c>
      <c r="F7" s="22" t="e">
        <f>E7/E8</f>
        <v>#DIV/0!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0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0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0</v>
      </c>
      <c r="F13" s="35"/>
      <c r="G13" s="131"/>
      <c r="H13" s="113"/>
    </row>
    <row r="14" spans="1:8" s="19" customFormat="1" ht="20.25">
      <c r="A14" s="94" t="s">
        <v>47</v>
      </c>
      <c r="B14" s="94"/>
      <c r="C14" s="138"/>
      <c r="D14" s="138"/>
      <c r="E14" s="139">
        <v>0</v>
      </c>
      <c r="F14" s="138"/>
      <c r="G14" s="131"/>
      <c r="H14" s="20"/>
    </row>
    <row r="15" spans="1:8" s="19" customFormat="1" ht="20.25">
      <c r="A15" s="134" t="s">
        <v>6</v>
      </c>
      <c r="B15" s="134"/>
      <c r="C15" s="135"/>
      <c r="D15" s="136"/>
      <c r="E15" s="137">
        <v>0</v>
      </c>
      <c r="F15" s="35"/>
      <c r="G15" s="131" t="s">
        <v>1</v>
      </c>
      <c r="H15" s="20" t="s">
        <v>1</v>
      </c>
    </row>
    <row r="16" spans="1:8" s="19" customFormat="1" ht="20.25">
      <c r="A16" s="134" t="s">
        <v>8</v>
      </c>
      <c r="B16" s="134"/>
      <c r="C16" s="135"/>
      <c r="D16" s="136"/>
      <c r="E16" s="137">
        <v>0</v>
      </c>
      <c r="F16" s="35"/>
      <c r="G16" s="131" t="s">
        <v>1</v>
      </c>
      <c r="H16" s="20"/>
    </row>
    <row r="17" spans="1:8" s="19" customFormat="1" ht="20.25">
      <c r="A17" s="134" t="s">
        <v>7</v>
      </c>
      <c r="B17" s="134"/>
      <c r="C17" s="135"/>
      <c r="D17" s="136"/>
      <c r="E17" s="140">
        <v>0</v>
      </c>
      <c r="F17" s="35"/>
      <c r="G17" s="131"/>
      <c r="H17" s="20"/>
    </row>
    <row r="18" spans="1:8" s="19" customFormat="1" ht="20.25">
      <c r="A18" s="134" t="s">
        <v>9</v>
      </c>
      <c r="B18" s="134"/>
      <c r="C18" s="135"/>
      <c r="D18" s="136"/>
      <c r="E18" s="140">
        <v>0</v>
      </c>
      <c r="F18" s="35"/>
      <c r="G18" s="131"/>
      <c r="H18" s="20"/>
    </row>
    <row r="19" spans="1:8" s="19" customFormat="1" ht="20.25">
      <c r="A19" s="134" t="s">
        <v>48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1" thickBot="1">
      <c r="A20" s="134" t="s">
        <v>49</v>
      </c>
      <c r="B20" s="134"/>
      <c r="C20" s="135"/>
      <c r="D20" s="136"/>
      <c r="E20" s="133">
        <v>0</v>
      </c>
      <c r="F20" s="35"/>
      <c r="G20" s="131" t="s">
        <v>1</v>
      </c>
      <c r="H20" s="20"/>
    </row>
    <row r="21" spans="1:8" s="19" customFormat="1" ht="21" thickBot="1">
      <c r="A21" s="134"/>
      <c r="B21" s="134"/>
      <c r="C21" s="135"/>
      <c r="D21" s="136"/>
      <c r="E21" s="25">
        <f>SUM(E12:E20)</f>
        <v>0</v>
      </c>
      <c r="F21" s="35"/>
      <c r="G21" s="131"/>
      <c r="H21" s="20"/>
    </row>
    <row r="22" spans="1:8" s="19" customFormat="1" ht="21" thickBot="1">
      <c r="A22" s="134"/>
      <c r="B22" s="134"/>
      <c r="C22" s="135"/>
      <c r="D22" s="136"/>
      <c r="E22" s="37"/>
      <c r="F22" s="35"/>
      <c r="G22" s="131"/>
      <c r="H22" s="20"/>
    </row>
    <row r="23" spans="1:8" s="19" customFormat="1" ht="21" thickBot="1">
      <c r="A23" s="141" t="s">
        <v>53</v>
      </c>
      <c r="B23" s="142"/>
      <c r="C23" s="143"/>
      <c r="D23" s="144"/>
      <c r="E23" s="145"/>
      <c r="F23" s="35" t="s">
        <v>10</v>
      </c>
      <c r="G23" s="131"/>
      <c r="H23" s="20"/>
    </row>
    <row r="24" spans="1:7" ht="20.25">
      <c r="A24" s="94"/>
      <c r="B24" s="94"/>
      <c r="C24" s="95"/>
      <c r="D24" s="96"/>
      <c r="E24" s="146"/>
      <c r="F24" s="94"/>
      <c r="G24" s="94"/>
    </row>
    <row r="25" spans="1:8" s="19" customFormat="1" ht="20.25">
      <c r="A25" s="94" t="s">
        <v>37</v>
      </c>
      <c r="B25" s="94"/>
      <c r="C25" s="138"/>
      <c r="D25" s="138"/>
      <c r="E25" s="137">
        <v>0</v>
      </c>
      <c r="F25" s="135"/>
      <c r="G25" s="131"/>
      <c r="H25" s="20"/>
    </row>
    <row r="26" spans="1:8" s="19" customFormat="1" ht="20.25">
      <c r="A26" s="94" t="s">
        <v>11</v>
      </c>
      <c r="B26" s="94"/>
      <c r="C26" s="138"/>
      <c r="D26" s="138"/>
      <c r="E26" s="147">
        <v>0</v>
      </c>
      <c r="F26" s="138"/>
      <c r="G26" s="131"/>
      <c r="H26" s="20"/>
    </row>
    <row r="27" spans="1:8" s="19" customFormat="1" ht="20.25">
      <c r="A27" s="94" t="s">
        <v>12</v>
      </c>
      <c r="B27" s="94"/>
      <c r="C27" s="138"/>
      <c r="D27" s="138"/>
      <c r="E27" s="147">
        <v>0</v>
      </c>
      <c r="F27" s="138"/>
      <c r="G27" s="131"/>
      <c r="H27" s="20"/>
    </row>
    <row r="28" spans="1:8" s="19" customFormat="1" ht="20.25">
      <c r="A28" s="94" t="s">
        <v>13</v>
      </c>
      <c r="B28" s="94"/>
      <c r="C28" s="138"/>
      <c r="D28" s="138"/>
      <c r="E28" s="147">
        <v>0</v>
      </c>
      <c r="F28" s="138"/>
      <c r="G28" s="131"/>
      <c r="H28" s="20"/>
    </row>
    <row r="29" spans="1:8" s="19" customFormat="1" ht="20.25">
      <c r="A29" s="94" t="s">
        <v>14</v>
      </c>
      <c r="B29" s="94"/>
      <c r="C29" s="138"/>
      <c r="D29" s="138"/>
      <c r="E29" s="137">
        <v>0</v>
      </c>
      <c r="F29" s="138"/>
      <c r="G29" s="131"/>
      <c r="H29" s="20"/>
    </row>
    <row r="30" spans="1:8" s="19" customFormat="1" ht="20.25">
      <c r="A30" s="94" t="s">
        <v>15</v>
      </c>
      <c r="B30" s="94"/>
      <c r="C30" s="138"/>
      <c r="D30" s="138"/>
      <c r="E30" s="148">
        <v>0</v>
      </c>
      <c r="F30" s="138"/>
      <c r="G30" s="131"/>
      <c r="H30" s="20"/>
    </row>
    <row r="31" spans="1:8" s="19" customFormat="1" ht="20.25">
      <c r="A31" s="94" t="s">
        <v>16</v>
      </c>
      <c r="B31" s="94"/>
      <c r="C31" s="138"/>
      <c r="D31" s="138"/>
      <c r="E31" s="140">
        <v>0</v>
      </c>
      <c r="F31" s="138"/>
      <c r="G31" s="131" t="s">
        <v>1</v>
      </c>
      <c r="H31" s="20"/>
    </row>
    <row r="32" spans="1:8" s="19" customFormat="1" ht="20.25">
      <c r="A32" s="94" t="s">
        <v>17</v>
      </c>
      <c r="B32" s="94"/>
      <c r="C32" s="138"/>
      <c r="D32" s="138"/>
      <c r="E32" s="147">
        <v>0</v>
      </c>
      <c r="F32" s="138" t="s">
        <v>1</v>
      </c>
      <c r="G32" s="131" t="s">
        <v>1</v>
      </c>
      <c r="H32" s="20"/>
    </row>
    <row r="33" spans="1:8" s="19" customFormat="1" ht="20.25">
      <c r="A33" s="94" t="s">
        <v>38</v>
      </c>
      <c r="B33" s="94"/>
      <c r="C33" s="138"/>
      <c r="D33" s="138"/>
      <c r="E33" s="147">
        <v>0</v>
      </c>
      <c r="F33" s="135"/>
      <c r="G33" s="131"/>
      <c r="H33" s="20"/>
    </row>
    <row r="34" spans="1:8" s="19" customFormat="1" ht="21" thickBot="1">
      <c r="A34" s="94" t="s">
        <v>18</v>
      </c>
      <c r="B34" s="94"/>
      <c r="C34" s="138"/>
      <c r="D34" s="138"/>
      <c r="E34" s="149">
        <v>0</v>
      </c>
      <c r="F34" s="135" t="s">
        <v>1</v>
      </c>
      <c r="G34" s="131" t="s">
        <v>1</v>
      </c>
      <c r="H34" s="20"/>
    </row>
    <row r="35" spans="1:8" s="19" customFormat="1" ht="21" thickTop="1">
      <c r="A35" s="94"/>
      <c r="B35" s="94"/>
      <c r="C35" s="138"/>
      <c r="D35" s="138"/>
      <c r="E35" s="26">
        <f>SUM(E25:E34)</f>
        <v>0</v>
      </c>
      <c r="F35" s="135"/>
      <c r="G35" s="131"/>
      <c r="H35" s="20"/>
    </row>
    <row r="36" spans="1:8" s="19" customFormat="1" ht="21" thickBot="1">
      <c r="A36" s="150"/>
      <c r="B36" s="150"/>
      <c r="C36" s="138"/>
      <c r="D36" s="151"/>
      <c r="E36" s="26"/>
      <c r="F36" s="46"/>
      <c r="G36" s="131"/>
      <c r="H36" s="20"/>
    </row>
    <row r="37" spans="1:8" s="19" customFormat="1" ht="21" thickBot="1">
      <c r="A37" s="15" t="s">
        <v>19</v>
      </c>
      <c r="B37" s="24"/>
      <c r="C37" s="152"/>
      <c r="D37" s="132"/>
      <c r="E37" s="153"/>
      <c r="F37" s="18"/>
      <c r="G37" s="131" t="s">
        <v>1</v>
      </c>
      <c r="H37" s="20"/>
    </row>
    <row r="38" spans="1:8" s="19" customFormat="1" ht="20.25">
      <c r="A38" s="132" t="s">
        <v>20</v>
      </c>
      <c r="B38" s="132"/>
      <c r="C38" s="23"/>
      <c r="D38" s="23" t="s">
        <v>1</v>
      </c>
      <c r="E38" s="154">
        <v>0</v>
      </c>
      <c r="F38" s="18"/>
      <c r="G38" s="131"/>
      <c r="H38" s="20"/>
    </row>
    <row r="39" spans="1:8" s="19" customFormat="1" ht="20.25">
      <c r="A39" s="132" t="s">
        <v>39</v>
      </c>
      <c r="B39" s="132"/>
      <c r="C39" s="23"/>
      <c r="D39" s="23"/>
      <c r="E39" s="154">
        <v>0</v>
      </c>
      <c r="F39" s="18"/>
      <c r="G39" s="131"/>
      <c r="H39" s="20" t="s">
        <v>1</v>
      </c>
    </row>
    <row r="40" spans="1:8" s="19" customFormat="1" ht="20.25">
      <c r="A40" s="132" t="s">
        <v>21</v>
      </c>
      <c r="B40" s="132"/>
      <c r="C40" s="23"/>
      <c r="D40" s="23"/>
      <c r="E40" s="140">
        <v>0</v>
      </c>
      <c r="F40" s="18"/>
      <c r="G40" s="131"/>
      <c r="H40" s="20"/>
    </row>
    <row r="41" spans="1:8" s="19" customFormat="1" ht="20.25">
      <c r="A41" s="132" t="s">
        <v>22</v>
      </c>
      <c r="B41" s="132"/>
      <c r="C41" s="23"/>
      <c r="D41" s="23"/>
      <c r="E41" s="140">
        <v>0</v>
      </c>
      <c r="F41" s="18"/>
      <c r="G41" s="131"/>
      <c r="H41" s="20"/>
    </row>
    <row r="42" spans="1:8" s="19" customFormat="1" ht="20.25">
      <c r="A42" s="132" t="s">
        <v>23</v>
      </c>
      <c r="B42" s="132"/>
      <c r="C42" s="23"/>
      <c r="D42" s="23"/>
      <c r="E42" s="140">
        <v>0</v>
      </c>
      <c r="F42" s="18"/>
      <c r="G42" s="131"/>
      <c r="H42" s="20"/>
    </row>
    <row r="43" spans="1:8" s="19" customFormat="1" ht="21" customHeight="1">
      <c r="A43" s="132" t="s">
        <v>24</v>
      </c>
      <c r="B43" s="132"/>
      <c r="C43" s="23"/>
      <c r="D43" s="23"/>
      <c r="E43" s="140">
        <v>0</v>
      </c>
      <c r="F43" s="18"/>
      <c r="G43" s="131"/>
      <c r="H43" s="20"/>
    </row>
    <row r="44" spans="1:8" s="19" customFormat="1" ht="21" customHeight="1">
      <c r="A44" s="132" t="s">
        <v>50</v>
      </c>
      <c r="B44" s="132"/>
      <c r="C44" s="23"/>
      <c r="D44" s="23"/>
      <c r="E44" s="140">
        <v>0</v>
      </c>
      <c r="F44" s="18"/>
      <c r="G44" s="131"/>
      <c r="H44" s="20"/>
    </row>
    <row r="45" spans="1:8" s="19" customFormat="1" ht="21" customHeight="1" thickBot="1">
      <c r="A45" s="132" t="s">
        <v>51</v>
      </c>
      <c r="B45" s="132"/>
      <c r="C45" s="23"/>
      <c r="D45" s="23"/>
      <c r="E45" s="140">
        <v>0</v>
      </c>
      <c r="F45" s="18"/>
      <c r="G45" s="131"/>
      <c r="H45" s="20"/>
    </row>
    <row r="46" spans="1:8" s="19" customFormat="1" ht="21" customHeight="1" thickBot="1">
      <c r="A46" s="132" t="s">
        <v>1</v>
      </c>
      <c r="B46" s="132"/>
      <c r="C46" s="23"/>
      <c r="D46" s="23"/>
      <c r="E46" s="115">
        <v>0</v>
      </c>
      <c r="F46" s="18"/>
      <c r="G46" s="131"/>
      <c r="H46" s="20"/>
    </row>
    <row r="47" spans="1:7" s="49" customFormat="1" ht="21" customHeight="1" thickBot="1">
      <c r="A47" s="132"/>
      <c r="B47" s="132"/>
      <c r="C47" s="23"/>
      <c r="D47" s="23"/>
      <c r="E47" s="26"/>
      <c r="F47" s="18"/>
      <c r="G47" s="155"/>
    </row>
    <row r="48" spans="1:8" s="19" customFormat="1" ht="21" customHeight="1" thickBot="1">
      <c r="A48" s="15" t="s">
        <v>25</v>
      </c>
      <c r="B48" s="24"/>
      <c r="C48" s="50"/>
      <c r="D48" s="24"/>
      <c r="E48" s="52">
        <f>E21+E46</f>
        <v>0</v>
      </c>
      <c r="F48" s="18"/>
      <c r="G48" s="131"/>
      <c r="H48" s="20"/>
    </row>
    <row r="49" spans="1:8" s="19" customFormat="1" ht="18.75" customHeight="1">
      <c r="A49" s="132"/>
      <c r="B49" s="132"/>
      <c r="C49" s="23"/>
      <c r="D49" s="23"/>
      <c r="E49" s="26"/>
      <c r="F49" s="18"/>
      <c r="G49" s="131"/>
      <c r="H49" s="20"/>
    </row>
    <row r="50" spans="1:7" ht="20.25">
      <c r="A50" s="132"/>
      <c r="B50" s="132"/>
      <c r="C50" s="132"/>
      <c r="D50" s="132"/>
      <c r="E50" s="26"/>
      <c r="F50" s="128"/>
      <c r="G50" s="94"/>
    </row>
    <row r="51" spans="1:7" s="42" customFormat="1" ht="20.25">
      <c r="A51" s="156" t="s">
        <v>26</v>
      </c>
      <c r="B51" s="156"/>
      <c r="C51" s="132"/>
      <c r="D51" s="132"/>
      <c r="E51" s="57">
        <v>0</v>
      </c>
      <c r="F51" s="58">
        <v>1</v>
      </c>
      <c r="G51" s="94"/>
    </row>
    <row r="52" spans="1:7" ht="20.25">
      <c r="A52" s="157" t="s">
        <v>27</v>
      </c>
      <c r="B52" s="157"/>
      <c r="C52" s="158"/>
      <c r="D52" s="159"/>
      <c r="E52" s="62">
        <f>E48</f>
        <v>0</v>
      </c>
      <c r="F52" s="58" t="e">
        <f>E52/E51</f>
        <v>#DIV/0!</v>
      </c>
      <c r="G52" s="94"/>
    </row>
    <row r="53" spans="1:7" ht="20.25">
      <c r="A53" s="24" t="s">
        <v>28</v>
      </c>
      <c r="B53" s="24"/>
      <c r="C53" s="160"/>
      <c r="D53" s="160"/>
      <c r="E53" s="62">
        <f>SUM(E51-E52)</f>
        <v>0</v>
      </c>
      <c r="F53" s="58" t="e">
        <f>F51-F52</f>
        <v>#DIV/0!</v>
      </c>
      <c r="G53" s="94"/>
    </row>
    <row r="54" spans="1:7" ht="20.25">
      <c r="A54" s="161"/>
      <c r="B54" s="161"/>
      <c r="C54" s="162"/>
      <c r="D54" s="163"/>
      <c r="E54" s="103"/>
      <c r="F54" s="164"/>
      <c r="G54" s="94"/>
    </row>
    <row r="55" spans="1:8" s="19" customFormat="1" ht="20.25">
      <c r="A55" s="107" t="s">
        <v>43</v>
      </c>
      <c r="B55" s="134" t="s">
        <v>1</v>
      </c>
      <c r="C55" s="135"/>
      <c r="D55" s="136"/>
      <c r="E55" s="57">
        <v>0</v>
      </c>
      <c r="F55" s="35"/>
      <c r="G55" s="131"/>
      <c r="H55" s="113"/>
    </row>
    <row r="56" spans="1:7" ht="20.25">
      <c r="A56" s="161"/>
      <c r="B56" s="161"/>
      <c r="C56" s="162"/>
      <c r="D56" s="165"/>
      <c r="E56" s="103"/>
      <c r="F56" s="164"/>
      <c r="G56" s="94"/>
    </row>
    <row r="57" spans="1:8" s="19" customFormat="1" ht="20.25">
      <c r="A57" s="166" t="s">
        <v>29</v>
      </c>
      <c r="B57" s="166"/>
      <c r="C57" s="23"/>
      <c r="D57" s="23"/>
      <c r="E57" s="167"/>
      <c r="F57" s="70">
        <v>343.28</v>
      </c>
      <c r="G57" s="131"/>
      <c r="H57" s="20"/>
    </row>
    <row r="58" spans="1:7" ht="20.25">
      <c r="A58" s="168"/>
      <c r="B58" s="168"/>
      <c r="C58" s="169"/>
      <c r="D58" s="170"/>
      <c r="E58" s="103"/>
      <c r="F58" s="109"/>
      <c r="G58" s="171"/>
    </row>
    <row r="59" spans="1:8" ht="20.25">
      <c r="A59" s="172" t="s">
        <v>30</v>
      </c>
      <c r="B59" s="172"/>
      <c r="C59" s="173"/>
      <c r="D59" s="174"/>
      <c r="E59" s="175"/>
      <c r="F59" s="81">
        <v>0</v>
      </c>
      <c r="G59" s="171"/>
      <c r="H59" s="82"/>
    </row>
    <row r="60" spans="1:7" ht="20.25">
      <c r="A60" s="172" t="s">
        <v>31</v>
      </c>
      <c r="B60" s="172"/>
      <c r="C60" s="176"/>
      <c r="D60" s="177"/>
      <c r="E60" s="103"/>
      <c r="F60" s="81">
        <v>0</v>
      </c>
      <c r="G60" s="94"/>
    </row>
    <row r="61" spans="1:7" ht="20.25">
      <c r="A61" s="172" t="s">
        <v>44</v>
      </c>
      <c r="B61" s="172"/>
      <c r="C61" s="176" t="s">
        <v>1</v>
      </c>
      <c r="D61" s="177"/>
      <c r="E61" s="103"/>
      <c r="F61" s="109"/>
      <c r="G61" s="94"/>
    </row>
    <row r="62" spans="1:7" ht="21" thickBot="1">
      <c r="A62" s="94"/>
      <c r="B62" s="94"/>
      <c r="C62" s="94"/>
      <c r="D62" s="94"/>
      <c r="E62" s="94"/>
      <c r="F62" s="178"/>
      <c r="G62" s="94"/>
    </row>
    <row r="63" spans="1:7" ht="26.25">
      <c r="A63" s="118" t="s">
        <v>0</v>
      </c>
      <c r="B63" s="119"/>
      <c r="C63" s="120"/>
      <c r="D63" s="120"/>
      <c r="E63" s="121"/>
      <c r="F63" s="122"/>
      <c r="G63" s="94"/>
    </row>
    <row r="64" spans="1:7" ht="27" thickBot="1">
      <c r="A64" s="123" t="s">
        <v>55</v>
      </c>
      <c r="B64" s="124"/>
      <c r="C64" s="125"/>
      <c r="D64" s="125"/>
      <c r="E64" s="126"/>
      <c r="F64" s="127"/>
      <c r="G64" s="94"/>
    </row>
    <row r="65" spans="1:7" ht="20.25">
      <c r="A65" s="94"/>
      <c r="B65" s="94"/>
      <c r="C65" s="94"/>
      <c r="D65" s="94"/>
      <c r="E65" s="94"/>
      <c r="F65" s="178"/>
      <c r="G65" s="94" t="s">
        <v>1</v>
      </c>
    </row>
    <row r="66" spans="1:7" ht="101.25">
      <c r="A66" s="179" t="s">
        <v>32</v>
      </c>
      <c r="B66" s="180" t="s">
        <v>41</v>
      </c>
      <c r="C66" s="180" t="s">
        <v>42</v>
      </c>
      <c r="D66" s="180" t="s">
        <v>33</v>
      </c>
      <c r="E66" s="180" t="s">
        <v>34</v>
      </c>
      <c r="F66" s="180" t="s">
        <v>35</v>
      </c>
      <c r="G66" s="171"/>
    </row>
    <row r="67" spans="1:7" ht="20.25">
      <c r="A67" s="181">
        <v>40210</v>
      </c>
      <c r="B67" s="182">
        <v>0</v>
      </c>
      <c r="C67" s="182">
        <v>0</v>
      </c>
      <c r="D67" s="182">
        <v>0</v>
      </c>
      <c r="E67" s="183">
        <v>0</v>
      </c>
      <c r="F67" s="183">
        <v>0</v>
      </c>
      <c r="G67" s="184"/>
    </row>
    <row r="68" spans="1:7" ht="20.25">
      <c r="A68" s="181">
        <v>40211</v>
      </c>
      <c r="B68" s="182">
        <v>0</v>
      </c>
      <c r="C68" s="182">
        <v>0</v>
      </c>
      <c r="D68" s="182">
        <v>0</v>
      </c>
      <c r="E68" s="183">
        <v>0</v>
      </c>
      <c r="F68" s="183">
        <v>0</v>
      </c>
      <c r="G68" s="184"/>
    </row>
    <row r="69" spans="1:7" ht="20.25">
      <c r="A69" s="181">
        <v>40212</v>
      </c>
      <c r="B69" s="182">
        <v>0</v>
      </c>
      <c r="C69" s="182">
        <v>0</v>
      </c>
      <c r="D69" s="182">
        <v>0</v>
      </c>
      <c r="E69" s="183">
        <v>0</v>
      </c>
      <c r="F69" s="183">
        <v>0</v>
      </c>
      <c r="G69" s="184"/>
    </row>
    <row r="70" spans="1:7" ht="20.25">
      <c r="A70" s="181">
        <v>40213</v>
      </c>
      <c r="B70" s="182">
        <v>0</v>
      </c>
      <c r="C70" s="182">
        <v>0</v>
      </c>
      <c r="D70" s="182">
        <v>0</v>
      </c>
      <c r="E70" s="183">
        <v>0</v>
      </c>
      <c r="F70" s="183">
        <v>0</v>
      </c>
      <c r="G70" s="184"/>
    </row>
    <row r="71" spans="1:7" ht="20.25">
      <c r="A71" s="181">
        <v>40214</v>
      </c>
      <c r="B71" s="182">
        <v>0</v>
      </c>
      <c r="C71" s="182">
        <v>0</v>
      </c>
      <c r="D71" s="182">
        <v>0</v>
      </c>
      <c r="E71" s="183">
        <v>0</v>
      </c>
      <c r="F71" s="183">
        <v>0</v>
      </c>
      <c r="G71" s="184"/>
    </row>
    <row r="72" spans="1:7" ht="20.25">
      <c r="A72" s="181">
        <v>40215</v>
      </c>
      <c r="B72" s="182">
        <v>0</v>
      </c>
      <c r="C72" s="182">
        <v>0</v>
      </c>
      <c r="D72" s="182">
        <v>0</v>
      </c>
      <c r="E72" s="183">
        <v>0</v>
      </c>
      <c r="F72" s="183">
        <v>0</v>
      </c>
      <c r="G72" s="184"/>
    </row>
    <row r="73" spans="1:7" ht="20.25">
      <c r="A73" s="181">
        <v>40216</v>
      </c>
      <c r="B73" s="182">
        <v>0</v>
      </c>
      <c r="C73" s="182">
        <v>0</v>
      </c>
      <c r="D73" s="182">
        <v>0</v>
      </c>
      <c r="E73" s="183">
        <v>0</v>
      </c>
      <c r="F73" s="183">
        <v>0</v>
      </c>
      <c r="G73" s="184"/>
    </row>
    <row r="74" spans="1:7" ht="20.25">
      <c r="A74" s="181">
        <v>40217</v>
      </c>
      <c r="B74" s="182">
        <v>0</v>
      </c>
      <c r="C74" s="182">
        <v>0</v>
      </c>
      <c r="D74" s="182">
        <v>0</v>
      </c>
      <c r="E74" s="183">
        <v>0</v>
      </c>
      <c r="F74" s="183">
        <v>0</v>
      </c>
      <c r="G74" s="184"/>
    </row>
    <row r="75" spans="1:7" ht="20.25">
      <c r="A75" s="181">
        <v>40218</v>
      </c>
      <c r="B75" s="182">
        <v>0</v>
      </c>
      <c r="C75" s="182">
        <v>0</v>
      </c>
      <c r="D75" s="182">
        <v>0</v>
      </c>
      <c r="E75" s="183">
        <v>0</v>
      </c>
      <c r="F75" s="183">
        <v>0</v>
      </c>
      <c r="G75" s="184"/>
    </row>
    <row r="76" spans="1:7" ht="20.25">
      <c r="A76" s="181">
        <v>40219</v>
      </c>
      <c r="B76" s="182">
        <v>0</v>
      </c>
      <c r="C76" s="182">
        <v>0</v>
      </c>
      <c r="D76" s="182">
        <v>0</v>
      </c>
      <c r="E76" s="183">
        <v>0</v>
      </c>
      <c r="F76" s="183">
        <v>0</v>
      </c>
      <c r="G76" s="184"/>
    </row>
    <row r="77" spans="1:7" ht="20.25">
      <c r="A77" s="181">
        <v>40220</v>
      </c>
      <c r="B77" s="182">
        <v>0</v>
      </c>
      <c r="C77" s="182">
        <v>0</v>
      </c>
      <c r="D77" s="182">
        <v>0</v>
      </c>
      <c r="E77" s="183">
        <v>0</v>
      </c>
      <c r="F77" s="183">
        <v>0</v>
      </c>
      <c r="G77" s="184"/>
    </row>
    <row r="78" spans="1:7" ht="20.25">
      <c r="A78" s="181">
        <v>40221</v>
      </c>
      <c r="B78" s="182">
        <v>0</v>
      </c>
      <c r="C78" s="182">
        <v>0</v>
      </c>
      <c r="D78" s="182">
        <v>0</v>
      </c>
      <c r="E78" s="183">
        <v>0</v>
      </c>
      <c r="F78" s="183">
        <v>0</v>
      </c>
      <c r="G78" s="184"/>
    </row>
    <row r="79" spans="1:7" ht="20.25">
      <c r="A79" s="181">
        <v>40222</v>
      </c>
      <c r="B79" s="182">
        <v>0</v>
      </c>
      <c r="C79" s="182">
        <v>0</v>
      </c>
      <c r="D79" s="182">
        <v>0</v>
      </c>
      <c r="E79" s="183">
        <v>0</v>
      </c>
      <c r="F79" s="183">
        <v>0</v>
      </c>
      <c r="G79" s="184"/>
    </row>
    <row r="80" spans="1:7" ht="20.25">
      <c r="A80" s="181">
        <v>40223</v>
      </c>
      <c r="B80" s="182">
        <v>0</v>
      </c>
      <c r="C80" s="182">
        <v>0</v>
      </c>
      <c r="D80" s="182">
        <v>0</v>
      </c>
      <c r="E80" s="183">
        <v>0</v>
      </c>
      <c r="F80" s="183">
        <v>0</v>
      </c>
      <c r="G80" s="184"/>
    </row>
    <row r="81" spans="1:7" ht="20.25">
      <c r="A81" s="181">
        <v>40224</v>
      </c>
      <c r="B81" s="182">
        <v>0</v>
      </c>
      <c r="C81" s="182">
        <v>0</v>
      </c>
      <c r="D81" s="182">
        <v>0</v>
      </c>
      <c r="E81" s="183">
        <v>0</v>
      </c>
      <c r="F81" s="183">
        <v>0</v>
      </c>
      <c r="G81" s="184"/>
    </row>
    <row r="82" spans="1:7" ht="20.25">
      <c r="A82" s="181">
        <v>40225</v>
      </c>
      <c r="B82" s="182">
        <v>0</v>
      </c>
      <c r="C82" s="182">
        <v>0</v>
      </c>
      <c r="D82" s="182">
        <v>0</v>
      </c>
      <c r="E82" s="183">
        <v>0</v>
      </c>
      <c r="F82" s="183">
        <v>0</v>
      </c>
      <c r="G82" s="184"/>
    </row>
    <row r="83" spans="1:7" ht="20.25">
      <c r="A83" s="181">
        <v>40226</v>
      </c>
      <c r="B83" s="182">
        <v>0</v>
      </c>
      <c r="C83" s="182">
        <v>0</v>
      </c>
      <c r="D83" s="182">
        <v>0</v>
      </c>
      <c r="E83" s="183">
        <v>0</v>
      </c>
      <c r="F83" s="183">
        <v>0</v>
      </c>
      <c r="G83" s="184"/>
    </row>
    <row r="84" spans="1:7" ht="20.25">
      <c r="A84" s="181">
        <v>40227</v>
      </c>
      <c r="B84" s="182">
        <v>0</v>
      </c>
      <c r="C84" s="182">
        <v>0</v>
      </c>
      <c r="D84" s="182">
        <v>0</v>
      </c>
      <c r="E84" s="183">
        <v>0</v>
      </c>
      <c r="F84" s="183">
        <v>0</v>
      </c>
      <c r="G84" s="184"/>
    </row>
    <row r="85" spans="1:7" ht="20.25">
      <c r="A85" s="181">
        <v>40228</v>
      </c>
      <c r="B85" s="182">
        <v>0</v>
      </c>
      <c r="C85" s="182">
        <v>0</v>
      </c>
      <c r="D85" s="182">
        <v>0</v>
      </c>
      <c r="E85" s="183">
        <v>0</v>
      </c>
      <c r="F85" s="183">
        <v>0</v>
      </c>
      <c r="G85" s="184"/>
    </row>
    <row r="86" spans="1:7" ht="20.25">
      <c r="A86" s="181">
        <v>40229</v>
      </c>
      <c r="B86" s="182">
        <v>0</v>
      </c>
      <c r="C86" s="182">
        <v>0</v>
      </c>
      <c r="D86" s="182">
        <v>0</v>
      </c>
      <c r="E86" s="183">
        <v>0</v>
      </c>
      <c r="F86" s="183">
        <v>0</v>
      </c>
      <c r="G86" s="184"/>
    </row>
    <row r="87" spans="1:7" ht="20.25">
      <c r="A87" s="181">
        <v>40230</v>
      </c>
      <c r="B87" s="182">
        <v>0</v>
      </c>
      <c r="C87" s="182">
        <v>0</v>
      </c>
      <c r="D87" s="182">
        <v>0</v>
      </c>
      <c r="E87" s="183">
        <v>0</v>
      </c>
      <c r="F87" s="183">
        <v>0</v>
      </c>
      <c r="G87" s="184"/>
    </row>
    <row r="88" spans="1:7" ht="20.25">
      <c r="A88" s="181">
        <v>40231</v>
      </c>
      <c r="B88" s="182">
        <v>0</v>
      </c>
      <c r="C88" s="182">
        <v>0</v>
      </c>
      <c r="D88" s="182">
        <v>0</v>
      </c>
      <c r="E88" s="183">
        <v>0</v>
      </c>
      <c r="F88" s="183">
        <v>0</v>
      </c>
      <c r="G88" s="184"/>
    </row>
    <row r="89" spans="1:7" ht="20.25">
      <c r="A89" s="181">
        <v>40232</v>
      </c>
      <c r="B89" s="182">
        <v>0</v>
      </c>
      <c r="C89" s="182">
        <v>0</v>
      </c>
      <c r="D89" s="182">
        <v>0</v>
      </c>
      <c r="E89" s="183">
        <v>0</v>
      </c>
      <c r="F89" s="183">
        <v>0</v>
      </c>
      <c r="G89" s="184" t="s">
        <v>1</v>
      </c>
    </row>
    <row r="90" spans="1:7" ht="20.25">
      <c r="A90" s="181">
        <v>40233</v>
      </c>
      <c r="B90" s="182">
        <v>0</v>
      </c>
      <c r="C90" s="182">
        <v>0</v>
      </c>
      <c r="D90" s="182">
        <v>0</v>
      </c>
      <c r="E90" s="183">
        <v>0</v>
      </c>
      <c r="F90" s="183">
        <v>0</v>
      </c>
      <c r="G90" s="184"/>
    </row>
    <row r="91" spans="1:7" ht="20.25">
      <c r="A91" s="181">
        <v>40234</v>
      </c>
      <c r="B91" s="182">
        <v>0</v>
      </c>
      <c r="C91" s="182">
        <v>0</v>
      </c>
      <c r="D91" s="182">
        <v>0</v>
      </c>
      <c r="E91" s="183">
        <v>0</v>
      </c>
      <c r="F91" s="183">
        <v>0</v>
      </c>
      <c r="G91" s="184"/>
    </row>
    <row r="92" spans="1:7" ht="20.25">
      <c r="A92" s="181">
        <v>40235</v>
      </c>
      <c r="B92" s="182">
        <v>0</v>
      </c>
      <c r="C92" s="182">
        <v>0</v>
      </c>
      <c r="D92" s="182">
        <v>0</v>
      </c>
      <c r="E92" s="183">
        <v>0</v>
      </c>
      <c r="F92" s="183">
        <v>0</v>
      </c>
      <c r="G92" s="184"/>
    </row>
    <row r="93" spans="1:7" ht="20.25">
      <c r="A93" s="181">
        <v>40236</v>
      </c>
      <c r="B93" s="182">
        <v>0</v>
      </c>
      <c r="C93" s="182">
        <v>0</v>
      </c>
      <c r="D93" s="182">
        <v>0</v>
      </c>
      <c r="E93" s="183">
        <v>0</v>
      </c>
      <c r="F93" s="183">
        <v>0</v>
      </c>
      <c r="G93" s="184"/>
    </row>
    <row r="94" spans="1:7" ht="20.25">
      <c r="A94" s="181">
        <v>40237</v>
      </c>
      <c r="B94" s="189">
        <v>0</v>
      </c>
      <c r="C94" s="189">
        <v>0</v>
      </c>
      <c r="D94" s="189">
        <v>0</v>
      </c>
      <c r="E94" s="188">
        <v>0</v>
      </c>
      <c r="F94" s="188">
        <v>0</v>
      </c>
      <c r="G94" s="184"/>
    </row>
    <row r="95" spans="1:7" ht="20.25">
      <c r="A95" s="96" t="s">
        <v>36</v>
      </c>
      <c r="B95" s="185">
        <f>SUM(B67:B94)</f>
        <v>0</v>
      </c>
      <c r="C95" s="186">
        <f>SUM(C67:C94)</f>
        <v>0</v>
      </c>
      <c r="D95" s="187">
        <f>SUM(D67:D94)</f>
        <v>0</v>
      </c>
      <c r="E95" s="187">
        <f>SUM(E67:E94)</f>
        <v>0</v>
      </c>
      <c r="F95" s="187">
        <f>SUM(F67:F94)</f>
        <v>0</v>
      </c>
      <c r="G95" s="94"/>
    </row>
    <row r="96" spans="1:6" ht="18">
      <c r="A96" s="89"/>
      <c r="B96" s="89"/>
      <c r="C96" s="101"/>
      <c r="D96" s="90"/>
      <c r="E96" s="91"/>
      <c r="F96" s="92"/>
    </row>
    <row r="97" spans="1:7" ht="16.5" customHeight="1">
      <c r="A97" s="85"/>
      <c r="B97" s="85"/>
      <c r="C97" s="93"/>
      <c r="D97" s="86"/>
      <c r="E97" s="87"/>
      <c r="F97" s="85"/>
      <c r="G97" s="55" t="s">
        <v>1</v>
      </c>
    </row>
    <row r="98" spans="1:6" ht="20.25">
      <c r="A98" s="94"/>
      <c r="B98" s="94"/>
      <c r="C98" s="95"/>
      <c r="D98" s="96"/>
      <c r="E98" s="97"/>
      <c r="F98" s="94" t="s">
        <v>1</v>
      </c>
    </row>
    <row r="99" spans="1:6" ht="20.25">
      <c r="A99" s="94"/>
      <c r="B99" s="94"/>
      <c r="C99" s="95"/>
      <c r="D99" s="96"/>
      <c r="E99" s="97"/>
      <c r="F99" s="94"/>
    </row>
    <row r="100" spans="1:6" ht="20.25">
      <c r="A100" s="94"/>
      <c r="B100" s="94"/>
      <c r="C100" s="95"/>
      <c r="D100" s="96"/>
      <c r="E100" s="97"/>
      <c r="F100" s="94"/>
    </row>
    <row r="101" spans="1:6" ht="20.25">
      <c r="A101" s="94"/>
      <c r="B101" s="94"/>
      <c r="C101" s="95"/>
      <c r="D101" s="96"/>
      <c r="E101" s="97"/>
      <c r="F101" s="94"/>
    </row>
  </sheetData>
  <sheetProtection/>
  <printOptions horizontalCentered="1"/>
  <pageMargins left="0" right="0" top="0.5" bottom="0.5" header="0.5" footer="0.5"/>
  <pageSetup fitToHeight="2" horizontalDpi="600" verticalDpi="600" orientation="portrait" scale="54" r:id="rId1"/>
  <headerFooter alignWithMargins="0">
    <oddFooter>&amp;CPage &amp;P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2010-02-11T20:08:14Z</cp:lastPrinted>
  <dcterms:created xsi:type="dcterms:W3CDTF">2005-03-11T00:18:31Z</dcterms:created>
  <dcterms:modified xsi:type="dcterms:W3CDTF">2010-02-16T17:04:16Z</dcterms:modified>
  <cp:category/>
  <cp:version/>
  <cp:contentType/>
  <cp:contentStatus/>
</cp:coreProperties>
</file>