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45" activeTab="0"/>
  </bookViews>
  <sheets>
    <sheet name="2008" sheetId="1" r:id="rId1"/>
  </sheets>
  <externalReferences>
    <externalReference r:id="rId4"/>
  </externalReferences>
  <definedNames>
    <definedName name="_xlnm.Print_Area" localSheetId="0">'2008'!$A$1:$AF$43</definedName>
  </definedNames>
  <calcPr fullCalcOnLoad="1"/>
</workbook>
</file>

<file path=xl/sharedStrings.xml><?xml version="1.0" encoding="utf-8"?>
<sst xmlns="http://schemas.openxmlformats.org/spreadsheetml/2006/main" count="84" uniqueCount="27">
  <si>
    <t xml:space="preserve"> </t>
  </si>
  <si>
    <t xml:space="preserve">#8  NEWSPAPER  </t>
  </si>
  <si>
    <t xml:space="preserve">MAGAZINES  </t>
  </si>
  <si>
    <t>OFFICE  PAC</t>
  </si>
  <si>
    <t xml:space="preserve">WHITE PAPER </t>
  </si>
  <si>
    <t xml:space="preserve">TIN  CANS </t>
  </si>
  <si>
    <t>ALUMINUM CANS #1 HOPPER</t>
  </si>
  <si>
    <t>PET     #2  HOPPER</t>
  </si>
  <si>
    <t>HDPE  (COLOR) #3 HOPPER</t>
  </si>
  <si>
    <t>HDPE (NATURAL) #4  HOPPER</t>
  </si>
  <si>
    <t>LLDP (FILM PLASTIC)</t>
  </si>
  <si>
    <t>GLASS</t>
  </si>
  <si>
    <t xml:space="preserve">#3  NEWSPAPER  </t>
  </si>
  <si>
    <t xml:space="preserve">TONS </t>
  </si>
  <si>
    <t>EST WT/BALES OR BINS</t>
  </si>
  <si>
    <t xml:space="preserve">% </t>
  </si>
  <si>
    <t>TONS</t>
  </si>
  <si>
    <t xml:space="preserve">CARDBOARD  </t>
  </si>
  <si>
    <t xml:space="preserve">WAX  CARDBOARD </t>
  </si>
  <si>
    <t xml:space="preserve">2 YD BIN 1  </t>
  </si>
  <si>
    <t xml:space="preserve">2 YD BIN 2 </t>
  </si>
  <si>
    <t>SCRAP METAL HOPPER</t>
  </si>
  <si>
    <t xml:space="preserve">TRASH  -  BALED  </t>
  </si>
  <si>
    <t>ALL BALED TOTALS</t>
  </si>
  <si>
    <t>UPPER VALLEY DISPOSAL SERVICE</t>
  </si>
  <si>
    <t>SINGLE STREAM ( CURBSIDE ) BALE REPORT</t>
  </si>
  <si>
    <t>Totals 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</si>
</sst>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mmm\-yy;@"/>
    <numFmt numFmtId="166" formatCode="mmm\-yyyy"/>
    <numFmt numFmtId="167" formatCode="[$-409]dddd\,\ mmmm\ dd\,\ yyyy"/>
    <numFmt numFmtId="168" formatCode="0.000"/>
    <numFmt numFmtId="169" formatCode="0.0"/>
    <numFmt numFmtId="170" formatCode="[$-409]h:mm:ss\ AM/PM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17"/>
      <name val="Arial"/>
      <family val="2"/>
    </font>
    <font>
      <b/>
      <sz val="16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164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horizontal="center"/>
    </xf>
    <xf numFmtId="0" fontId="6" fillId="33" borderId="1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10" fontId="7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2" fontId="5" fillId="33" borderId="12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0" fontId="5" fillId="33" borderId="0" xfId="59" applyNumberFormat="1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10" fontId="7" fillId="33" borderId="0" xfId="59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0" fontId="8" fillId="33" borderId="0" xfId="59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33" borderId="0" xfId="0" applyFont="1" applyFill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/>
    </xf>
    <xf numFmtId="10" fontId="5" fillId="33" borderId="0" xfId="59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12" fillId="33" borderId="0" xfId="0" applyFont="1" applyFill="1" applyAlignment="1">
      <alignment/>
    </xf>
    <xf numFmtId="10" fontId="7" fillId="33" borderId="12" xfId="0" applyNumberFormat="1" applyFont="1" applyFill="1" applyBorder="1" applyAlignment="1">
      <alignment horizontal="center"/>
    </xf>
    <xf numFmtId="164" fontId="8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 horizontal="center"/>
    </xf>
    <xf numFmtId="10" fontId="5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2" fontId="5" fillId="33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0" fontId="7" fillId="33" borderId="12" xfId="59" applyNumberFormat="1" applyFont="1" applyFill="1" applyBorder="1" applyAlignment="1">
      <alignment horizontal="center"/>
    </xf>
    <xf numFmtId="10" fontId="7" fillId="33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hare\09%20Recycle%20Folder\09%20SS%20UPPER%20VALLEY%20RECYCLING%20PLANT%20DAILY%20REPORT%20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09"/>
      <sheetName val="FEB 09"/>
      <sheetName val="MARCH 09"/>
      <sheetName val="APRIL 09"/>
      <sheetName val="MAY 09"/>
      <sheetName val="JUNE 09"/>
      <sheetName val="JULY 09"/>
      <sheetName val="AUG 09"/>
      <sheetName val="SEPT 09"/>
      <sheetName val="OCT 09"/>
      <sheetName val="NOV 09"/>
      <sheetName val="DEC 09"/>
      <sheetName val="09 YR TOTALS"/>
      <sheetName val="08 TOTALS LESS TRASH"/>
      <sheetName val="Sheet1"/>
    </sheetNames>
    <sheetDataSet>
      <sheetData sheetId="0">
        <row r="34">
          <cell r="AX34">
            <v>13.125</v>
          </cell>
        </row>
        <row r="36">
          <cell r="AX36">
            <v>108</v>
          </cell>
        </row>
      </sheetData>
      <sheetData sheetId="1">
        <row r="4">
          <cell r="AR4">
            <v>121.41</v>
          </cell>
        </row>
        <row r="6">
          <cell r="AR6">
            <v>3.08</v>
          </cell>
        </row>
        <row r="8">
          <cell r="AR8">
            <v>84</v>
          </cell>
        </row>
        <row r="10">
          <cell r="AR10">
            <v>162</v>
          </cell>
        </row>
        <row r="12">
          <cell r="AR12">
            <v>0</v>
          </cell>
        </row>
        <row r="14">
          <cell r="AR14">
            <v>1.3</v>
          </cell>
        </row>
        <row r="16">
          <cell r="AR16">
            <v>13.3</v>
          </cell>
        </row>
        <row r="18">
          <cell r="AR18">
            <v>16.74</v>
          </cell>
        </row>
        <row r="20">
          <cell r="AR20">
            <v>4.699999999999999</v>
          </cell>
        </row>
        <row r="22">
          <cell r="AR22">
            <v>14.31</v>
          </cell>
        </row>
        <row r="24">
          <cell r="AR24">
            <v>11.05</v>
          </cell>
        </row>
        <row r="26">
          <cell r="AR26">
            <v>4.55</v>
          </cell>
        </row>
        <row r="28">
          <cell r="AR28">
            <v>14.94</v>
          </cell>
        </row>
        <row r="31">
          <cell r="AR31">
            <v>137.5</v>
          </cell>
        </row>
        <row r="32">
          <cell r="AR32">
            <v>51.25</v>
          </cell>
        </row>
        <row r="34">
          <cell r="AR34">
            <v>7.125</v>
          </cell>
        </row>
        <row r="36">
          <cell r="AR36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tabSelected="1" view="pageBreakPreview" zoomScale="90" zoomScaleSheetLayoutView="90" zoomScalePageLayoutView="0" workbookViewId="0" topLeftCell="A17">
      <selection activeCell="A1" sqref="A1:AF43"/>
    </sheetView>
  </sheetViews>
  <sheetFormatPr defaultColWidth="9.140625" defaultRowHeight="12.75"/>
  <cols>
    <col min="1" max="1" width="9.28125" style="0" bestFit="1" customWidth="1"/>
    <col min="2" max="2" width="29.7109375" style="0" customWidth="1"/>
    <col min="3" max="4" width="9.28125" style="0" customWidth="1"/>
    <col min="5" max="5" width="8.57421875" style="0" customWidth="1"/>
    <col min="6" max="6" width="9.28125" style="0" customWidth="1"/>
    <col min="7" max="7" width="10.00390625" style="0" customWidth="1"/>
    <col min="8" max="8" width="9.28125" style="0" hidden="1" customWidth="1"/>
    <col min="9" max="10" width="9.421875" style="0" hidden="1" customWidth="1"/>
    <col min="11" max="11" width="9.140625" style="0" hidden="1" customWidth="1"/>
    <col min="12" max="12" width="9.140625" style="44" hidden="1" customWidth="1"/>
    <col min="13" max="13" width="9.28125" style="0" hidden="1" customWidth="1"/>
    <col min="14" max="14" width="10.140625" style="44" hidden="1" customWidth="1"/>
    <col min="15" max="15" width="9.28125" style="0" hidden="1" customWidth="1"/>
    <col min="16" max="16" width="9.140625" style="0" hidden="1" customWidth="1"/>
    <col min="17" max="17" width="29.7109375" style="0" hidden="1" customWidth="1"/>
    <col min="18" max="18" width="10.8515625" style="0" hidden="1" customWidth="1"/>
    <col min="19" max="19" width="9.7109375" style="0" hidden="1" customWidth="1"/>
    <col min="20" max="20" width="10.421875" style="0" hidden="1" customWidth="1"/>
    <col min="21" max="21" width="9.7109375" style="0" hidden="1" customWidth="1"/>
    <col min="22" max="27" width="9.140625" style="0" hidden="1" customWidth="1"/>
    <col min="28" max="28" width="9.140625" style="44" hidden="1" customWidth="1"/>
    <col min="29" max="29" width="9.140625" style="0" hidden="1" customWidth="1"/>
    <col min="30" max="30" width="11.421875" style="0" customWidth="1"/>
    <col min="31" max="32" width="9.140625" style="42" customWidth="1"/>
  </cols>
  <sheetData>
    <row r="1" spans="1:32" s="28" customFormat="1" ht="15.75">
      <c r="A1" s="36" t="s">
        <v>24</v>
      </c>
      <c r="B1" s="36"/>
      <c r="C1" s="2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36" t="s">
        <v>24</v>
      </c>
      <c r="Q1" s="36"/>
      <c r="R1" s="2"/>
      <c r="S1" s="1"/>
      <c r="T1" s="1"/>
      <c r="U1" s="3"/>
      <c r="V1" s="1"/>
      <c r="W1" s="3"/>
      <c r="X1" s="1"/>
      <c r="Y1" s="3"/>
      <c r="Z1" s="1"/>
      <c r="AA1" s="3"/>
      <c r="AB1" s="1"/>
      <c r="AC1" s="3"/>
      <c r="AD1" s="1"/>
      <c r="AE1" s="1"/>
      <c r="AF1" s="1"/>
    </row>
    <row r="2" spans="1:32" s="28" customFormat="1" ht="15.75">
      <c r="A2" s="36" t="s">
        <v>25</v>
      </c>
      <c r="B2" s="36"/>
      <c r="C2" s="5"/>
      <c r="D2" s="6"/>
      <c r="E2" s="7"/>
      <c r="F2" s="6"/>
      <c r="G2" s="7" t="s">
        <v>0</v>
      </c>
      <c r="H2" s="6"/>
      <c r="I2" s="7"/>
      <c r="J2" s="6"/>
      <c r="K2" s="7"/>
      <c r="L2" s="6"/>
      <c r="M2" s="7"/>
      <c r="N2" s="6"/>
      <c r="O2" s="7" t="s">
        <v>0</v>
      </c>
      <c r="P2" s="36" t="s">
        <v>25</v>
      </c>
      <c r="Q2" s="36"/>
      <c r="R2" s="5"/>
      <c r="S2" s="6"/>
      <c r="T2" s="6"/>
      <c r="U2" s="7"/>
      <c r="V2" s="6"/>
      <c r="W2" s="7"/>
      <c r="X2" s="6"/>
      <c r="Y2" s="7"/>
      <c r="Z2" s="6"/>
      <c r="AA2" s="7"/>
      <c r="AB2" s="6"/>
      <c r="AC2" s="7"/>
      <c r="AD2" s="6"/>
      <c r="AE2" s="1"/>
      <c r="AF2" s="1"/>
    </row>
    <row r="3" spans="1:32" s="28" customFormat="1" ht="15.75">
      <c r="A3" s="40">
        <v>2009</v>
      </c>
      <c r="B3" s="38"/>
      <c r="C3" s="39"/>
      <c r="D3" s="10">
        <v>39814</v>
      </c>
      <c r="E3" s="10">
        <v>39814</v>
      </c>
      <c r="F3" s="10">
        <v>39845</v>
      </c>
      <c r="G3" s="10">
        <v>39845</v>
      </c>
      <c r="H3" s="10">
        <v>39873</v>
      </c>
      <c r="I3" s="10">
        <v>39873</v>
      </c>
      <c r="J3" s="10">
        <v>39904</v>
      </c>
      <c r="K3" s="10">
        <v>39904</v>
      </c>
      <c r="L3" s="10">
        <v>39934</v>
      </c>
      <c r="M3" s="10">
        <v>39934</v>
      </c>
      <c r="N3" s="10">
        <v>39965</v>
      </c>
      <c r="O3" s="10">
        <v>39965</v>
      </c>
      <c r="P3" s="8"/>
      <c r="Q3" s="9"/>
      <c r="R3" s="10">
        <v>39995</v>
      </c>
      <c r="S3" s="10">
        <v>39995</v>
      </c>
      <c r="T3" s="10">
        <v>40026</v>
      </c>
      <c r="U3" s="10">
        <v>40026</v>
      </c>
      <c r="V3" s="10">
        <v>40057</v>
      </c>
      <c r="W3" s="10">
        <v>40057</v>
      </c>
      <c r="X3" s="10">
        <v>40087</v>
      </c>
      <c r="Y3" s="10">
        <v>40087</v>
      </c>
      <c r="Z3" s="10">
        <v>40118</v>
      </c>
      <c r="AA3" s="10">
        <v>40118</v>
      </c>
      <c r="AB3" s="10">
        <v>40148</v>
      </c>
      <c r="AC3" s="10">
        <v>40148</v>
      </c>
      <c r="AD3" s="10" t="s">
        <v>26</v>
      </c>
      <c r="AE3" s="1"/>
      <c r="AF3" s="1"/>
    </row>
    <row r="4" spans="1:32" s="28" customFormat="1" ht="33.75">
      <c r="A4" s="11"/>
      <c r="B4" s="4" t="s">
        <v>0</v>
      </c>
      <c r="C4" s="29" t="s">
        <v>14</v>
      </c>
      <c r="D4" s="12" t="s">
        <v>13</v>
      </c>
      <c r="E4" s="12" t="s">
        <v>15</v>
      </c>
      <c r="F4" s="12" t="s">
        <v>13</v>
      </c>
      <c r="G4" s="13" t="s">
        <v>15</v>
      </c>
      <c r="H4" s="12" t="s">
        <v>13</v>
      </c>
      <c r="I4" s="13" t="s">
        <v>15</v>
      </c>
      <c r="J4" s="12" t="s">
        <v>13</v>
      </c>
      <c r="K4" s="13" t="s">
        <v>15</v>
      </c>
      <c r="L4" s="12" t="s">
        <v>13</v>
      </c>
      <c r="M4" s="13" t="s">
        <v>15</v>
      </c>
      <c r="N4" s="12" t="s">
        <v>13</v>
      </c>
      <c r="O4" s="13" t="s">
        <v>15</v>
      </c>
      <c r="P4" s="11"/>
      <c r="Q4" s="4" t="s">
        <v>0</v>
      </c>
      <c r="R4" s="12" t="s">
        <v>13</v>
      </c>
      <c r="S4" s="13" t="s">
        <v>15</v>
      </c>
      <c r="T4" s="12" t="s">
        <v>13</v>
      </c>
      <c r="U4" s="13" t="s">
        <v>15</v>
      </c>
      <c r="V4" s="12" t="s">
        <v>13</v>
      </c>
      <c r="W4" s="13" t="s">
        <v>15</v>
      </c>
      <c r="X4" s="12" t="s">
        <v>13</v>
      </c>
      <c r="Y4" s="13" t="s">
        <v>15</v>
      </c>
      <c r="Z4" s="12" t="s">
        <v>13</v>
      </c>
      <c r="AA4" s="13" t="s">
        <v>15</v>
      </c>
      <c r="AB4" s="12" t="s">
        <v>13</v>
      </c>
      <c r="AC4" s="13" t="s">
        <v>15</v>
      </c>
      <c r="AD4" s="12" t="s">
        <v>16</v>
      </c>
      <c r="AE4" s="1" t="s">
        <v>0</v>
      </c>
      <c r="AF4" s="1"/>
    </row>
    <row r="5" spans="1:32" s="28" customFormat="1" ht="12.75" customHeight="1">
      <c r="A5" s="11">
        <v>1</v>
      </c>
      <c r="B5" s="4" t="s">
        <v>17</v>
      </c>
      <c r="C5" s="14">
        <v>1420</v>
      </c>
      <c r="D5" s="15">
        <v>171.82</v>
      </c>
      <c r="E5" s="16">
        <f>SUM(D5/D37)</f>
        <v>0.20770899947413912</v>
      </c>
      <c r="F5" s="15">
        <f>'[1]FEB 09'!$AR4</f>
        <v>121.41</v>
      </c>
      <c r="G5" s="16">
        <f>SUM(F5/F37)</f>
        <v>0.18757676649852065</v>
      </c>
      <c r="H5" s="15">
        <v>0</v>
      </c>
      <c r="I5" s="16" t="e">
        <f>SUM(H5/H37)</f>
        <v>#DIV/0!</v>
      </c>
      <c r="J5" s="15">
        <v>0</v>
      </c>
      <c r="K5" s="16" t="e">
        <f>SUM(J5/J37)</f>
        <v>#DIV/0!</v>
      </c>
      <c r="L5" s="15">
        <v>0</v>
      </c>
      <c r="M5" s="16" t="e">
        <f>SUM(L5/L37)</f>
        <v>#DIV/0!</v>
      </c>
      <c r="N5" s="15">
        <v>0</v>
      </c>
      <c r="O5" s="16" t="e">
        <f>SUM(N5/N37)</f>
        <v>#DIV/0!</v>
      </c>
      <c r="P5" s="11">
        <v>1</v>
      </c>
      <c r="Q5" s="4" t="s">
        <v>17</v>
      </c>
      <c r="R5" s="15">
        <v>0</v>
      </c>
      <c r="S5" s="16" t="e">
        <f>SUM(R5/R37)</f>
        <v>#DIV/0!</v>
      </c>
      <c r="T5" s="15">
        <v>0</v>
      </c>
      <c r="U5" s="16" t="e">
        <f>SUM(T5/T37)</f>
        <v>#DIV/0!</v>
      </c>
      <c r="V5" s="15">
        <v>0</v>
      </c>
      <c r="W5" s="16" t="e">
        <f>SUM(V5/V37)</f>
        <v>#DIV/0!</v>
      </c>
      <c r="X5" s="15">
        <v>0</v>
      </c>
      <c r="Y5" s="16" t="e">
        <f>SUM(X5/X37)</f>
        <v>#DIV/0!</v>
      </c>
      <c r="Z5" s="15">
        <v>0</v>
      </c>
      <c r="AA5" s="16" t="e">
        <f>SUM(Z5/Z37)</f>
        <v>#DIV/0!</v>
      </c>
      <c r="AB5" s="15">
        <v>0</v>
      </c>
      <c r="AC5" s="16" t="e">
        <f>SUM(AB5/AB37)</f>
        <v>#DIV/0!</v>
      </c>
      <c r="AD5" s="15">
        <f>SUM(D5+F5+H5+J5+L5+N5+R5+T5+V5+X5+Z5+AB5)</f>
        <v>293.23</v>
      </c>
      <c r="AE5" s="1" t="s">
        <v>0</v>
      </c>
      <c r="AF5" s="41"/>
    </row>
    <row r="6" spans="1:32" s="28" customFormat="1" ht="12.75">
      <c r="A6" s="11"/>
      <c r="B6" s="4"/>
      <c r="C6" s="14"/>
      <c r="D6" s="15"/>
      <c r="E6" s="16"/>
      <c r="F6" s="15"/>
      <c r="G6" s="16"/>
      <c r="H6" s="15">
        <v>0</v>
      </c>
      <c r="I6" s="16"/>
      <c r="J6" s="15">
        <v>0</v>
      </c>
      <c r="K6" s="30"/>
      <c r="L6" s="15">
        <v>0</v>
      </c>
      <c r="M6" s="16"/>
      <c r="N6" s="15">
        <v>0</v>
      </c>
      <c r="O6" s="16"/>
      <c r="P6" s="11"/>
      <c r="Q6" s="4"/>
      <c r="R6" s="15">
        <v>0</v>
      </c>
      <c r="S6" s="16"/>
      <c r="T6" s="15">
        <v>0</v>
      </c>
      <c r="U6" s="16"/>
      <c r="V6" s="15">
        <v>0</v>
      </c>
      <c r="W6" s="16"/>
      <c r="X6" s="15">
        <v>0</v>
      </c>
      <c r="Y6" s="16"/>
      <c r="Z6" s="15">
        <v>0</v>
      </c>
      <c r="AA6" s="16"/>
      <c r="AB6" s="15">
        <v>0</v>
      </c>
      <c r="AC6" s="16"/>
      <c r="AD6" s="15"/>
      <c r="AE6" s="1"/>
      <c r="AF6" s="41"/>
    </row>
    <row r="7" spans="1:32" s="28" customFormat="1" ht="12.75">
      <c r="A7" s="11">
        <v>2</v>
      </c>
      <c r="B7" s="4" t="s">
        <v>18</v>
      </c>
      <c r="C7" s="14">
        <v>1540</v>
      </c>
      <c r="D7" s="15">
        <v>2.31</v>
      </c>
      <c r="E7" s="16">
        <f>SUM(D7/D37)</f>
        <v>0.0027925025537496296</v>
      </c>
      <c r="F7" s="15">
        <f>'[1]FEB 09'!$AR6</f>
        <v>3.08</v>
      </c>
      <c r="G7" s="16">
        <f>(F7/F37)</f>
        <v>0.004758557291948304</v>
      </c>
      <c r="H7" s="15">
        <v>0</v>
      </c>
      <c r="I7" s="16" t="e">
        <f>SUM(H7/H37)</f>
        <v>#DIV/0!</v>
      </c>
      <c r="J7" s="15">
        <v>0</v>
      </c>
      <c r="K7" s="16" t="e">
        <f>SUM(J7/J37)</f>
        <v>#DIV/0!</v>
      </c>
      <c r="L7" s="15">
        <v>0</v>
      </c>
      <c r="M7" s="16" t="e">
        <f>SUM(L7/L37)</f>
        <v>#DIV/0!</v>
      </c>
      <c r="N7" s="15">
        <v>0</v>
      </c>
      <c r="O7" s="16" t="e">
        <f>SUM(N7/N37)</f>
        <v>#DIV/0!</v>
      </c>
      <c r="P7" s="11">
        <v>2</v>
      </c>
      <c r="Q7" s="4" t="s">
        <v>18</v>
      </c>
      <c r="R7" s="15">
        <v>0</v>
      </c>
      <c r="S7" s="16" t="e">
        <f>SUM(R7/R37)</f>
        <v>#DIV/0!</v>
      </c>
      <c r="T7" s="15">
        <v>0</v>
      </c>
      <c r="U7" s="16" t="e">
        <f>(T7/T37)</f>
        <v>#DIV/0!</v>
      </c>
      <c r="V7" s="15">
        <v>0</v>
      </c>
      <c r="W7" s="16" t="e">
        <f>(V7/V37)</f>
        <v>#DIV/0!</v>
      </c>
      <c r="X7" s="15">
        <v>0</v>
      </c>
      <c r="Y7" s="16" t="e">
        <f>SUM(X7/X37)</f>
        <v>#DIV/0!</v>
      </c>
      <c r="Z7" s="15">
        <v>0</v>
      </c>
      <c r="AA7" s="16" t="e">
        <f>SUM(Z7/Z37)</f>
        <v>#DIV/0!</v>
      </c>
      <c r="AB7" s="15">
        <v>0</v>
      </c>
      <c r="AC7" s="16" t="e">
        <f>SUM(AB7/AB37)</f>
        <v>#DIV/0!</v>
      </c>
      <c r="AD7" s="15">
        <f>SUM(D7+F7+H7+J7+L7+N7+R7+T7+V7+X7+Z7+AB7)</f>
        <v>5.390000000000001</v>
      </c>
      <c r="AE7" s="1"/>
      <c r="AF7" s="41"/>
    </row>
    <row r="8" spans="1:32" s="28" customFormat="1" ht="12.75">
      <c r="A8" s="11"/>
      <c r="B8" s="4"/>
      <c r="C8" s="14"/>
      <c r="D8" s="15"/>
      <c r="E8" s="16"/>
      <c r="F8" s="15"/>
      <c r="G8" s="16"/>
      <c r="H8" s="15">
        <v>0</v>
      </c>
      <c r="I8" s="16"/>
      <c r="J8" s="15">
        <v>0</v>
      </c>
      <c r="K8" s="16"/>
      <c r="L8" s="15">
        <v>0</v>
      </c>
      <c r="M8" s="16"/>
      <c r="N8" s="15">
        <v>0</v>
      </c>
      <c r="O8" s="16"/>
      <c r="P8" s="11"/>
      <c r="Q8" s="4"/>
      <c r="R8" s="15">
        <v>0</v>
      </c>
      <c r="S8" s="16"/>
      <c r="T8" s="15">
        <v>0</v>
      </c>
      <c r="U8" s="16"/>
      <c r="V8" s="15">
        <v>0</v>
      </c>
      <c r="W8" s="16"/>
      <c r="X8" s="15">
        <v>0</v>
      </c>
      <c r="Y8" s="16"/>
      <c r="Z8" s="15">
        <v>0</v>
      </c>
      <c r="AA8" s="16"/>
      <c r="AB8" s="15">
        <v>0</v>
      </c>
      <c r="AC8" s="16"/>
      <c r="AD8" s="15"/>
      <c r="AE8" s="1"/>
      <c r="AF8" s="41"/>
    </row>
    <row r="9" spans="1:32" s="28" customFormat="1" ht="12.75">
      <c r="A9" s="11">
        <v>3</v>
      </c>
      <c r="B9" s="4" t="s">
        <v>12</v>
      </c>
      <c r="C9" s="14">
        <v>2240</v>
      </c>
      <c r="D9" s="15">
        <v>99.68</v>
      </c>
      <c r="E9" s="16">
        <f>SUM(D9/D37)</f>
        <v>0.1205007162587719</v>
      </c>
      <c r="F9" s="15">
        <f>'[1]FEB 09'!$AR8</f>
        <v>84</v>
      </c>
      <c r="G9" s="16">
        <f>SUM(F9/F37)</f>
        <v>0.12977883523495373</v>
      </c>
      <c r="H9" s="15">
        <v>0</v>
      </c>
      <c r="I9" s="16" t="e">
        <f>SUM(H9/H37)</f>
        <v>#DIV/0!</v>
      </c>
      <c r="J9" s="15">
        <v>0</v>
      </c>
      <c r="K9" s="16" t="e">
        <f>SUM(J9/J37)</f>
        <v>#DIV/0!</v>
      </c>
      <c r="L9" s="15">
        <v>0</v>
      </c>
      <c r="M9" s="16" t="e">
        <f>SUM(L9/L37)</f>
        <v>#DIV/0!</v>
      </c>
      <c r="N9" s="15">
        <v>0</v>
      </c>
      <c r="O9" s="16" t="e">
        <f>SUM(N9/N37)</f>
        <v>#DIV/0!</v>
      </c>
      <c r="P9" s="11">
        <v>3</v>
      </c>
      <c r="Q9" s="4" t="s">
        <v>12</v>
      </c>
      <c r="R9" s="15">
        <v>0</v>
      </c>
      <c r="S9" s="16" t="e">
        <f>SUM(R9/R37)</f>
        <v>#DIV/0!</v>
      </c>
      <c r="T9" s="15">
        <v>0</v>
      </c>
      <c r="U9" s="16" t="e">
        <f>SUM(T9/T37)</f>
        <v>#DIV/0!</v>
      </c>
      <c r="V9" s="15">
        <v>0</v>
      </c>
      <c r="W9" s="16" t="e">
        <f>SUM(V9/V37)</f>
        <v>#DIV/0!</v>
      </c>
      <c r="X9" s="15">
        <v>0</v>
      </c>
      <c r="Y9" s="16" t="e">
        <f>SUM(X9/X37)</f>
        <v>#DIV/0!</v>
      </c>
      <c r="Z9" s="15">
        <v>0</v>
      </c>
      <c r="AA9" s="16" t="e">
        <f>SUM(Z9/Z37)</f>
        <v>#DIV/0!</v>
      </c>
      <c r="AB9" s="15">
        <v>0</v>
      </c>
      <c r="AC9" s="16" t="e">
        <f>SUM(AB9/AB37)</f>
        <v>#DIV/0!</v>
      </c>
      <c r="AD9" s="15">
        <f>SUM(D9+F9+H9+J9+L9+N9+R9+T9+V9+X9+Z9+AB9)</f>
        <v>183.68</v>
      </c>
      <c r="AE9" s="1"/>
      <c r="AF9" s="41"/>
    </row>
    <row r="10" spans="1:32" s="28" customFormat="1" ht="12.75">
      <c r="A10" s="11"/>
      <c r="B10" s="4"/>
      <c r="C10" s="14"/>
      <c r="D10" s="15"/>
      <c r="E10" s="16"/>
      <c r="F10" s="15"/>
      <c r="G10" s="16"/>
      <c r="H10" s="15">
        <v>0</v>
      </c>
      <c r="I10" s="16"/>
      <c r="J10" s="15">
        <v>0</v>
      </c>
      <c r="K10" s="16"/>
      <c r="L10" s="15">
        <v>0</v>
      </c>
      <c r="M10" s="16"/>
      <c r="N10" s="15">
        <v>0</v>
      </c>
      <c r="O10" s="16"/>
      <c r="P10" s="11"/>
      <c r="Q10" s="4"/>
      <c r="R10" s="15">
        <v>0</v>
      </c>
      <c r="S10" s="16"/>
      <c r="T10" s="15">
        <v>0</v>
      </c>
      <c r="U10" s="16"/>
      <c r="V10" s="15">
        <v>0</v>
      </c>
      <c r="W10" s="16"/>
      <c r="X10" s="15">
        <v>0</v>
      </c>
      <c r="Y10" s="16"/>
      <c r="Z10" s="15">
        <v>0</v>
      </c>
      <c r="AA10" s="16"/>
      <c r="AB10" s="15">
        <v>0</v>
      </c>
      <c r="AC10" s="16"/>
      <c r="AD10" s="15"/>
      <c r="AE10" s="1"/>
      <c r="AF10" s="41"/>
    </row>
    <row r="11" spans="1:32" s="28" customFormat="1" ht="12.75">
      <c r="A11" s="11">
        <v>4</v>
      </c>
      <c r="B11" s="4" t="s">
        <v>1</v>
      </c>
      <c r="C11" s="14">
        <v>1620</v>
      </c>
      <c r="D11" s="15">
        <v>200.07</v>
      </c>
      <c r="E11" s="16">
        <f>SUM(D11/D37)</f>
        <v>0.24185973416826337</v>
      </c>
      <c r="F11" s="15">
        <f>'[1]FEB 09'!$AR10</f>
        <v>162</v>
      </c>
      <c r="G11" s="16">
        <f>SUM(F11/F37)</f>
        <v>0.2502877536674108</v>
      </c>
      <c r="H11" s="15">
        <v>0</v>
      </c>
      <c r="I11" s="16" t="e">
        <f>SUM(H11/H37)</f>
        <v>#DIV/0!</v>
      </c>
      <c r="J11" s="15">
        <v>0</v>
      </c>
      <c r="K11" s="16" t="e">
        <f>SUM(J11/J37)</f>
        <v>#DIV/0!</v>
      </c>
      <c r="L11" s="15">
        <v>0</v>
      </c>
      <c r="M11" s="16" t="e">
        <f>SUM(L11/L37)</f>
        <v>#DIV/0!</v>
      </c>
      <c r="N11" s="15">
        <v>0</v>
      </c>
      <c r="O11" s="16" t="e">
        <f>SUM(N11/N37)</f>
        <v>#DIV/0!</v>
      </c>
      <c r="P11" s="11">
        <v>4</v>
      </c>
      <c r="Q11" s="4" t="s">
        <v>1</v>
      </c>
      <c r="R11" s="15">
        <v>0</v>
      </c>
      <c r="S11" s="16" t="e">
        <f>SUM(R11/R37)</f>
        <v>#DIV/0!</v>
      </c>
      <c r="T11" s="15">
        <v>0</v>
      </c>
      <c r="U11" s="16" t="e">
        <f>SUM(T11/T37)</f>
        <v>#DIV/0!</v>
      </c>
      <c r="V11" s="15">
        <v>0</v>
      </c>
      <c r="W11" s="16" t="e">
        <f>SUM(V11/V37)</f>
        <v>#DIV/0!</v>
      </c>
      <c r="X11" s="15">
        <v>0</v>
      </c>
      <c r="Y11" s="16" t="e">
        <f>SUM(X11/X37)</f>
        <v>#DIV/0!</v>
      </c>
      <c r="Z11" s="15">
        <v>0</v>
      </c>
      <c r="AA11" s="16" t="e">
        <f>SUM(Z11/Z37)</f>
        <v>#DIV/0!</v>
      </c>
      <c r="AB11" s="15">
        <v>0</v>
      </c>
      <c r="AC11" s="16" t="e">
        <f>SUM(AB11/AB37)</f>
        <v>#DIV/0!</v>
      </c>
      <c r="AD11" s="15">
        <f>SUM(D11+F11+H11+J11+L11+N11+R11+T11+V11+X11+Z11+AB11)</f>
        <v>362.07</v>
      </c>
      <c r="AE11" s="1"/>
      <c r="AF11" s="41"/>
    </row>
    <row r="12" spans="1:32" s="28" customFormat="1" ht="12.75">
      <c r="A12" s="11"/>
      <c r="B12" s="4"/>
      <c r="C12" s="14"/>
      <c r="D12" s="15"/>
      <c r="E12" s="16"/>
      <c r="F12" s="15"/>
      <c r="G12" s="16"/>
      <c r="H12" s="15">
        <v>0</v>
      </c>
      <c r="I12" s="16"/>
      <c r="J12" s="15">
        <v>0</v>
      </c>
      <c r="K12" s="16"/>
      <c r="L12" s="15">
        <v>0</v>
      </c>
      <c r="M12" s="16"/>
      <c r="N12" s="15">
        <v>0</v>
      </c>
      <c r="O12" s="16"/>
      <c r="P12" s="11"/>
      <c r="Q12" s="4"/>
      <c r="R12" s="15">
        <v>0</v>
      </c>
      <c r="S12" s="16"/>
      <c r="T12" s="15">
        <v>0</v>
      </c>
      <c r="U12" s="16"/>
      <c r="V12" s="15">
        <v>0</v>
      </c>
      <c r="W12" s="16"/>
      <c r="X12" s="15">
        <v>0</v>
      </c>
      <c r="Y12" s="16"/>
      <c r="Z12" s="15">
        <v>0</v>
      </c>
      <c r="AA12" s="16"/>
      <c r="AB12" s="15">
        <v>0</v>
      </c>
      <c r="AC12" s="16"/>
      <c r="AD12" s="15"/>
      <c r="AE12" s="1"/>
      <c r="AF12" s="41"/>
    </row>
    <row r="13" spans="1:32" s="28" customFormat="1" ht="12.75">
      <c r="A13" s="11">
        <v>5</v>
      </c>
      <c r="B13" s="4" t="s">
        <v>2</v>
      </c>
      <c r="C13" s="14">
        <v>1900</v>
      </c>
      <c r="D13" s="15">
        <v>0</v>
      </c>
      <c r="E13" s="16">
        <f>SUM(D13/D37)</f>
        <v>0</v>
      </c>
      <c r="F13" s="15">
        <f>'[1]FEB 09'!$AR12</f>
        <v>0</v>
      </c>
      <c r="G13" s="16">
        <f>SUM(F13/F37)</f>
        <v>0</v>
      </c>
      <c r="H13" s="15">
        <v>0</v>
      </c>
      <c r="I13" s="16" t="e">
        <f>SUM(H13/H37)</f>
        <v>#DIV/0!</v>
      </c>
      <c r="J13" s="15">
        <v>0</v>
      </c>
      <c r="K13" s="16" t="e">
        <f>SUM(J13/J37)</f>
        <v>#DIV/0!</v>
      </c>
      <c r="L13" s="15">
        <v>0</v>
      </c>
      <c r="M13" s="16" t="e">
        <f>SUM(L13/L37)</f>
        <v>#DIV/0!</v>
      </c>
      <c r="N13" s="15">
        <v>0</v>
      </c>
      <c r="O13" s="16" t="e">
        <f>SUM(N13/N37)</f>
        <v>#DIV/0!</v>
      </c>
      <c r="P13" s="11">
        <v>5</v>
      </c>
      <c r="Q13" s="4" t="s">
        <v>2</v>
      </c>
      <c r="R13" s="15">
        <v>0</v>
      </c>
      <c r="S13" s="16" t="e">
        <f>SUM(R13/R37)</f>
        <v>#DIV/0!</v>
      </c>
      <c r="T13" s="15">
        <v>0</v>
      </c>
      <c r="U13" s="16" t="e">
        <f>SUM(T13/T37)</f>
        <v>#DIV/0!</v>
      </c>
      <c r="V13" s="15">
        <v>0</v>
      </c>
      <c r="W13" s="16" t="e">
        <f>SUM(V13/V37)</f>
        <v>#DIV/0!</v>
      </c>
      <c r="X13" s="15">
        <v>0</v>
      </c>
      <c r="Y13" s="16" t="e">
        <f>SUM(X13/X37)</f>
        <v>#DIV/0!</v>
      </c>
      <c r="Z13" s="15">
        <v>0</v>
      </c>
      <c r="AA13" s="16" t="e">
        <f>SUM(Z13/Z37)</f>
        <v>#DIV/0!</v>
      </c>
      <c r="AB13" s="15">
        <v>0</v>
      </c>
      <c r="AC13" s="16" t="e">
        <f>SUM(AB13/AB37)</f>
        <v>#DIV/0!</v>
      </c>
      <c r="AD13" s="15">
        <f>SUM(D13+F13+H13+J13+L13+N13+R13+T13+V13+X13+Z13+AB13)</f>
        <v>0</v>
      </c>
      <c r="AE13" s="1"/>
      <c r="AF13" s="41"/>
    </row>
    <row r="14" spans="1:32" s="28" customFormat="1" ht="12.75">
      <c r="A14" s="11"/>
      <c r="B14" s="4"/>
      <c r="C14" s="14"/>
      <c r="D14" s="15"/>
      <c r="E14" s="16"/>
      <c r="F14" s="15"/>
      <c r="G14" s="16"/>
      <c r="H14" s="15">
        <v>0</v>
      </c>
      <c r="I14" s="16"/>
      <c r="J14" s="15">
        <v>0</v>
      </c>
      <c r="K14" s="16"/>
      <c r="L14" s="15">
        <v>0</v>
      </c>
      <c r="M14" s="16"/>
      <c r="N14" s="15">
        <v>0</v>
      </c>
      <c r="O14" s="16"/>
      <c r="P14" s="11"/>
      <c r="Q14" s="4"/>
      <c r="R14" s="15">
        <v>0</v>
      </c>
      <c r="S14" s="16"/>
      <c r="T14" s="15">
        <v>0</v>
      </c>
      <c r="U14" s="16"/>
      <c r="V14" s="15">
        <v>0</v>
      </c>
      <c r="W14" s="16"/>
      <c r="X14" s="15">
        <v>0</v>
      </c>
      <c r="Y14" s="16"/>
      <c r="Z14" s="15">
        <v>0</v>
      </c>
      <c r="AA14" s="16"/>
      <c r="AB14" s="15">
        <v>0</v>
      </c>
      <c r="AC14" s="16"/>
      <c r="AD14" s="15"/>
      <c r="AE14" s="1"/>
      <c r="AF14" s="41"/>
    </row>
    <row r="15" spans="1:32" s="28" customFormat="1" ht="12.75">
      <c r="A15" s="11">
        <v>6</v>
      </c>
      <c r="B15" s="4" t="s">
        <v>3</v>
      </c>
      <c r="C15" s="14">
        <v>1300</v>
      </c>
      <c r="D15" s="15">
        <v>0</v>
      </c>
      <c r="E15" s="16">
        <f>SUM(D15/D37)</f>
        <v>0</v>
      </c>
      <c r="F15" s="15">
        <f>'[1]FEB 09'!$AR14</f>
        <v>1.3</v>
      </c>
      <c r="G15" s="16">
        <f>SUM(F15/F37)</f>
        <v>0.002008481973874284</v>
      </c>
      <c r="H15" s="15">
        <v>0</v>
      </c>
      <c r="I15" s="16" t="e">
        <f>SUM(H15/H37)</f>
        <v>#DIV/0!</v>
      </c>
      <c r="J15" s="15">
        <v>0</v>
      </c>
      <c r="K15" s="16" t="e">
        <f>SUM(J15/J37)</f>
        <v>#DIV/0!</v>
      </c>
      <c r="L15" s="15">
        <v>0</v>
      </c>
      <c r="M15" s="16" t="e">
        <f>SUM(L15/L37)</f>
        <v>#DIV/0!</v>
      </c>
      <c r="N15" s="15">
        <v>0</v>
      </c>
      <c r="O15" s="16" t="e">
        <f>SUM(N15/N37)</f>
        <v>#DIV/0!</v>
      </c>
      <c r="P15" s="11">
        <v>6</v>
      </c>
      <c r="Q15" s="4" t="s">
        <v>3</v>
      </c>
      <c r="R15" s="15">
        <v>0</v>
      </c>
      <c r="S15" s="16" t="e">
        <f>SUM(R15/R37)</f>
        <v>#DIV/0!</v>
      </c>
      <c r="T15" s="15">
        <v>0</v>
      </c>
      <c r="U15" s="16" t="e">
        <f>SUM(T15/T37)</f>
        <v>#DIV/0!</v>
      </c>
      <c r="V15" s="15">
        <v>0</v>
      </c>
      <c r="W15" s="16" t="e">
        <f>SUM(V15/V37)</f>
        <v>#DIV/0!</v>
      </c>
      <c r="X15" s="15">
        <v>0</v>
      </c>
      <c r="Y15" s="16" t="e">
        <f>SUM(X15/X37)</f>
        <v>#DIV/0!</v>
      </c>
      <c r="Z15" s="15">
        <v>0</v>
      </c>
      <c r="AA15" s="16" t="e">
        <f>SUM(Z15/Z37)</f>
        <v>#DIV/0!</v>
      </c>
      <c r="AB15" s="15">
        <v>0</v>
      </c>
      <c r="AC15" s="16" t="e">
        <f>SUM(AB15/AB37)</f>
        <v>#DIV/0!</v>
      </c>
      <c r="AD15" s="15">
        <f>SUM(D15+F15+H15+J15+L15+N15+R15+T15+V15+X15+Z15+AB15)</f>
        <v>1.3</v>
      </c>
      <c r="AE15" s="1"/>
      <c r="AF15" s="41" t="s">
        <v>0</v>
      </c>
    </row>
    <row r="16" spans="1:32" s="28" customFormat="1" ht="12.75">
      <c r="A16" s="11"/>
      <c r="B16" s="4"/>
      <c r="C16" s="14"/>
      <c r="D16" s="15"/>
      <c r="E16" s="16"/>
      <c r="F16" s="15"/>
      <c r="G16" s="16"/>
      <c r="H16" s="15">
        <v>0</v>
      </c>
      <c r="I16" s="16"/>
      <c r="J16" s="15">
        <v>0</v>
      </c>
      <c r="K16" s="16"/>
      <c r="L16" s="15">
        <v>0</v>
      </c>
      <c r="M16" s="16"/>
      <c r="N16" s="15">
        <v>0</v>
      </c>
      <c r="O16" s="16"/>
      <c r="P16" s="11"/>
      <c r="Q16" s="4"/>
      <c r="R16" s="15">
        <v>0</v>
      </c>
      <c r="S16" s="16"/>
      <c r="T16" s="15">
        <v>0</v>
      </c>
      <c r="U16" s="16"/>
      <c r="V16" s="15">
        <v>0</v>
      </c>
      <c r="W16" s="16"/>
      <c r="X16" s="15">
        <v>0</v>
      </c>
      <c r="Y16" s="16"/>
      <c r="Z16" s="15">
        <v>0</v>
      </c>
      <c r="AA16" s="16"/>
      <c r="AB16" s="15">
        <v>0</v>
      </c>
      <c r="AC16" s="16"/>
      <c r="AD16" s="15"/>
      <c r="AE16" s="1" t="s">
        <v>0</v>
      </c>
      <c r="AF16" s="41"/>
    </row>
    <row r="17" spans="1:32" s="28" customFormat="1" ht="12.75">
      <c r="A17" s="11">
        <v>7</v>
      </c>
      <c r="B17" s="4" t="s">
        <v>4</v>
      </c>
      <c r="C17" s="14">
        <v>1400</v>
      </c>
      <c r="D17" s="15">
        <v>11.9</v>
      </c>
      <c r="E17" s="16">
        <f>SUM(D17/D37)</f>
        <v>0.014385619216285972</v>
      </c>
      <c r="F17" s="15">
        <f>'[1]FEB 09'!$AR16</f>
        <v>13.3</v>
      </c>
      <c r="G17" s="16">
        <f>SUM(F17/F37)</f>
        <v>0.020548315578867677</v>
      </c>
      <c r="H17" s="15">
        <v>0</v>
      </c>
      <c r="I17" s="16" t="e">
        <f>SUM(H17/H37)</f>
        <v>#DIV/0!</v>
      </c>
      <c r="J17" s="15">
        <v>0</v>
      </c>
      <c r="K17" s="16" t="e">
        <f>SUM(J17/J37)</f>
        <v>#DIV/0!</v>
      </c>
      <c r="L17" s="15">
        <v>0</v>
      </c>
      <c r="M17" s="16" t="e">
        <f>SUM(L17/L37)</f>
        <v>#DIV/0!</v>
      </c>
      <c r="N17" s="15">
        <v>0</v>
      </c>
      <c r="O17" s="16" t="e">
        <f>SUM(N17/N37)</f>
        <v>#DIV/0!</v>
      </c>
      <c r="P17" s="11">
        <v>7</v>
      </c>
      <c r="Q17" s="4" t="s">
        <v>4</v>
      </c>
      <c r="R17" s="15">
        <v>0</v>
      </c>
      <c r="S17" s="16" t="e">
        <f>SUM(R17/R37)</f>
        <v>#DIV/0!</v>
      </c>
      <c r="T17" s="15">
        <v>0</v>
      </c>
      <c r="U17" s="16" t="e">
        <f>SUM(T17/T37)</f>
        <v>#DIV/0!</v>
      </c>
      <c r="V17" s="15">
        <v>0</v>
      </c>
      <c r="W17" s="16" t="e">
        <f>SUM(V17/V37)</f>
        <v>#DIV/0!</v>
      </c>
      <c r="X17" s="15">
        <v>0</v>
      </c>
      <c r="Y17" s="16" t="e">
        <f>SUM(X17/X37)</f>
        <v>#DIV/0!</v>
      </c>
      <c r="Z17" s="15">
        <v>0</v>
      </c>
      <c r="AA17" s="16" t="e">
        <f>SUM(Z17/Z37)</f>
        <v>#DIV/0!</v>
      </c>
      <c r="AB17" s="15">
        <v>0</v>
      </c>
      <c r="AC17" s="16" t="e">
        <f>SUM(AB17/AB37)</f>
        <v>#DIV/0!</v>
      </c>
      <c r="AD17" s="15">
        <f>SUM(D17+F17+H17+J17+L17+N17+R17+T17+V17+X17+Z17+AB17)</f>
        <v>25.200000000000003</v>
      </c>
      <c r="AE17" s="1"/>
      <c r="AF17" s="41"/>
    </row>
    <row r="18" spans="1:32" s="28" customFormat="1" ht="12.75">
      <c r="A18" s="11"/>
      <c r="B18" s="4"/>
      <c r="C18" s="14"/>
      <c r="D18" s="15"/>
      <c r="E18" s="16"/>
      <c r="F18" s="15"/>
      <c r="G18" s="16"/>
      <c r="H18" s="15">
        <v>0</v>
      </c>
      <c r="I18" s="16"/>
      <c r="J18" s="15">
        <v>0</v>
      </c>
      <c r="K18" s="16"/>
      <c r="L18" s="15">
        <v>0</v>
      </c>
      <c r="M18" s="16"/>
      <c r="N18" s="15">
        <v>0</v>
      </c>
      <c r="O18" s="16"/>
      <c r="P18" s="11"/>
      <c r="Q18" s="4"/>
      <c r="R18" s="15">
        <v>0</v>
      </c>
      <c r="S18" s="16"/>
      <c r="T18" s="15">
        <v>0</v>
      </c>
      <c r="U18" s="16"/>
      <c r="V18" s="15">
        <v>0</v>
      </c>
      <c r="W18" s="16"/>
      <c r="X18" s="15">
        <v>0</v>
      </c>
      <c r="Y18" s="16"/>
      <c r="Z18" s="15">
        <v>0</v>
      </c>
      <c r="AA18" s="16"/>
      <c r="AB18" s="15">
        <v>0</v>
      </c>
      <c r="AC18" s="16"/>
      <c r="AD18" s="15"/>
      <c r="AE18" s="1"/>
      <c r="AF18" s="41"/>
    </row>
    <row r="19" spans="1:32" s="28" customFormat="1" ht="12.75">
      <c r="A19" s="11">
        <v>8</v>
      </c>
      <c r="B19" s="4" t="s">
        <v>5</v>
      </c>
      <c r="C19" s="14">
        <v>1860</v>
      </c>
      <c r="D19" s="15">
        <v>25.11</v>
      </c>
      <c r="E19" s="16">
        <f>SUM(D19/D37)</f>
        <v>0.030354865421927793</v>
      </c>
      <c r="F19" s="15">
        <f>'[1]FEB 09'!$AR18</f>
        <v>16.74</v>
      </c>
      <c r="G19" s="16">
        <f>SUM(F19/F37)</f>
        <v>0.02586306787896578</v>
      </c>
      <c r="H19" s="15">
        <v>0</v>
      </c>
      <c r="I19" s="16" t="e">
        <f>SUM(H19/H37)</f>
        <v>#DIV/0!</v>
      </c>
      <c r="J19" s="15">
        <v>0</v>
      </c>
      <c r="K19" s="16" t="e">
        <f>SUM(J19/J37)</f>
        <v>#DIV/0!</v>
      </c>
      <c r="L19" s="15">
        <v>0</v>
      </c>
      <c r="M19" s="16" t="e">
        <f>SUM(L19/L37)</f>
        <v>#DIV/0!</v>
      </c>
      <c r="N19" s="15">
        <v>0</v>
      </c>
      <c r="O19" s="16" t="e">
        <f>SUM(N19/N37)</f>
        <v>#DIV/0!</v>
      </c>
      <c r="P19" s="11">
        <v>8</v>
      </c>
      <c r="Q19" s="4" t="s">
        <v>5</v>
      </c>
      <c r="R19" s="15">
        <v>0</v>
      </c>
      <c r="S19" s="16" t="e">
        <f>SUM(R19/R37)</f>
        <v>#DIV/0!</v>
      </c>
      <c r="T19" s="15">
        <v>0</v>
      </c>
      <c r="U19" s="16" t="e">
        <f>SUM(T19/T37)</f>
        <v>#DIV/0!</v>
      </c>
      <c r="V19" s="15">
        <v>0</v>
      </c>
      <c r="W19" s="16" t="e">
        <f>SUM(V19/V37)</f>
        <v>#DIV/0!</v>
      </c>
      <c r="X19" s="15">
        <v>0</v>
      </c>
      <c r="Y19" s="16" t="e">
        <f>SUM(X19/X37)</f>
        <v>#DIV/0!</v>
      </c>
      <c r="Z19" s="15">
        <v>0</v>
      </c>
      <c r="AA19" s="16" t="e">
        <f>SUM(Z19/Z37)</f>
        <v>#DIV/0!</v>
      </c>
      <c r="AB19" s="15">
        <v>0</v>
      </c>
      <c r="AC19" s="16" t="e">
        <f>SUM(AB19/AB37)</f>
        <v>#DIV/0!</v>
      </c>
      <c r="AD19" s="15">
        <f>SUM(D19+F19+H19+J19+L19+N19+R19+T19+V19+X19+Z19+AB19)</f>
        <v>41.849999999999994</v>
      </c>
      <c r="AE19" s="1"/>
      <c r="AF19" s="41"/>
    </row>
    <row r="20" spans="1:32" s="28" customFormat="1" ht="12.75">
      <c r="A20" s="11"/>
      <c r="B20" s="4"/>
      <c r="C20" s="14"/>
      <c r="D20" s="15"/>
      <c r="E20" s="16"/>
      <c r="F20" s="15"/>
      <c r="G20" s="16"/>
      <c r="H20" s="15">
        <v>0</v>
      </c>
      <c r="I20" s="16"/>
      <c r="J20" s="15">
        <v>0</v>
      </c>
      <c r="K20" s="16"/>
      <c r="L20" s="15">
        <v>0</v>
      </c>
      <c r="M20" s="16"/>
      <c r="N20" s="15">
        <v>0</v>
      </c>
      <c r="O20" s="16"/>
      <c r="P20" s="11"/>
      <c r="Q20" s="4"/>
      <c r="R20" s="15">
        <v>0</v>
      </c>
      <c r="S20" s="16"/>
      <c r="T20" s="15">
        <v>0</v>
      </c>
      <c r="U20" s="16"/>
      <c r="V20" s="15">
        <v>0</v>
      </c>
      <c r="W20" s="16"/>
      <c r="X20" s="15">
        <v>0</v>
      </c>
      <c r="Y20" s="16"/>
      <c r="Z20" s="15">
        <v>0</v>
      </c>
      <c r="AA20" s="16"/>
      <c r="AB20" s="15">
        <v>0</v>
      </c>
      <c r="AC20" s="16"/>
      <c r="AD20" s="15"/>
      <c r="AE20" s="1"/>
      <c r="AF20" s="41"/>
    </row>
    <row r="21" spans="1:32" s="28" customFormat="1" ht="12.75">
      <c r="A21" s="11">
        <v>9</v>
      </c>
      <c r="B21" s="4" t="s">
        <v>6</v>
      </c>
      <c r="C21" s="14">
        <v>940</v>
      </c>
      <c r="D21" s="15">
        <v>4.7</v>
      </c>
      <c r="E21" s="16">
        <f>SUM(D21/D37)</f>
        <v>0.005681715152650762</v>
      </c>
      <c r="F21" s="15">
        <f>'[1]FEB 09'!$AR20</f>
        <v>4.699999999999999</v>
      </c>
      <c r="G21" s="16">
        <f>SUM(F21/F37)</f>
        <v>0.007261434828622411</v>
      </c>
      <c r="H21" s="15">
        <v>0</v>
      </c>
      <c r="I21" s="16" t="e">
        <f>SUM(H21/H37)</f>
        <v>#DIV/0!</v>
      </c>
      <c r="J21" s="15">
        <v>0</v>
      </c>
      <c r="K21" s="16" t="e">
        <f>SUM(J21/J37)</f>
        <v>#DIV/0!</v>
      </c>
      <c r="L21" s="15">
        <v>0</v>
      </c>
      <c r="M21" s="16" t="e">
        <f>SUM(L21/L37)</f>
        <v>#DIV/0!</v>
      </c>
      <c r="N21" s="15">
        <v>0</v>
      </c>
      <c r="O21" s="16" t="e">
        <f>SUM(N21/N37)</f>
        <v>#DIV/0!</v>
      </c>
      <c r="P21" s="11">
        <v>9</v>
      </c>
      <c r="Q21" s="4" t="s">
        <v>6</v>
      </c>
      <c r="R21" s="15">
        <v>0</v>
      </c>
      <c r="S21" s="16" t="e">
        <f>SUM(R21/R37)</f>
        <v>#DIV/0!</v>
      </c>
      <c r="T21" s="15">
        <v>0</v>
      </c>
      <c r="U21" s="16" t="e">
        <f>SUM(T21/T37)</f>
        <v>#DIV/0!</v>
      </c>
      <c r="V21" s="15">
        <v>0</v>
      </c>
      <c r="W21" s="16" t="e">
        <f>SUM(V21/V37)</f>
        <v>#DIV/0!</v>
      </c>
      <c r="X21" s="15">
        <v>0</v>
      </c>
      <c r="Y21" s="16" t="e">
        <f>SUM(X21/X37)</f>
        <v>#DIV/0!</v>
      </c>
      <c r="Z21" s="15">
        <v>0</v>
      </c>
      <c r="AA21" s="16" t="e">
        <f>SUM(Z21/Z37)</f>
        <v>#DIV/0!</v>
      </c>
      <c r="AB21" s="15">
        <v>0</v>
      </c>
      <c r="AC21" s="16" t="e">
        <f>SUM(AB21/AB37)</f>
        <v>#DIV/0!</v>
      </c>
      <c r="AD21" s="15">
        <f>SUM(D21+F21+H21+J21+L21+N21+R21+T21+V21+X21+Z21+AB21)</f>
        <v>9.399999999999999</v>
      </c>
      <c r="AE21" s="1"/>
      <c r="AF21" s="41"/>
    </row>
    <row r="22" spans="1:32" s="28" customFormat="1" ht="12.75">
      <c r="A22" s="11"/>
      <c r="B22" s="4"/>
      <c r="C22" s="14"/>
      <c r="D22" s="15"/>
      <c r="E22" s="16"/>
      <c r="F22" s="15"/>
      <c r="G22" s="16"/>
      <c r="H22" s="15">
        <v>0</v>
      </c>
      <c r="I22" s="16"/>
      <c r="J22" s="15">
        <v>0</v>
      </c>
      <c r="K22" s="16"/>
      <c r="L22" s="15">
        <v>0</v>
      </c>
      <c r="M22" s="16"/>
      <c r="N22" s="15">
        <v>0</v>
      </c>
      <c r="O22" s="16"/>
      <c r="P22" s="11"/>
      <c r="Q22" s="4"/>
      <c r="R22" s="15">
        <v>0</v>
      </c>
      <c r="S22" s="16"/>
      <c r="T22" s="15">
        <v>0</v>
      </c>
      <c r="U22" s="16"/>
      <c r="V22" s="15">
        <v>0</v>
      </c>
      <c r="W22" s="16"/>
      <c r="X22" s="15">
        <v>0</v>
      </c>
      <c r="Y22" s="16"/>
      <c r="Z22" s="15">
        <v>0</v>
      </c>
      <c r="AA22" s="16"/>
      <c r="AB22" s="15">
        <v>0</v>
      </c>
      <c r="AC22" s="16"/>
      <c r="AD22" s="15"/>
      <c r="AE22" s="1"/>
      <c r="AF22" s="41"/>
    </row>
    <row r="23" spans="1:32" s="28" customFormat="1" ht="12.75">
      <c r="A23" s="11">
        <v>10</v>
      </c>
      <c r="B23" s="4" t="s">
        <v>7</v>
      </c>
      <c r="C23" s="14">
        <v>1060</v>
      </c>
      <c r="D23" s="15">
        <v>19.61</v>
      </c>
      <c r="E23" s="16">
        <f>SUM(D23/D37)</f>
        <v>0.023706049817762007</v>
      </c>
      <c r="F23" s="15">
        <f>'[1]FEB 09'!$AR22</f>
        <v>14.31</v>
      </c>
      <c r="G23" s="16">
        <f>SUM(F23/F37)</f>
        <v>0.02210875157395462</v>
      </c>
      <c r="H23" s="15">
        <v>0</v>
      </c>
      <c r="I23" s="16" t="e">
        <f>SUM(H23/H37)</f>
        <v>#DIV/0!</v>
      </c>
      <c r="J23" s="15">
        <v>0</v>
      </c>
      <c r="K23" s="16" t="e">
        <f>SUM(J23/J37)</f>
        <v>#DIV/0!</v>
      </c>
      <c r="L23" s="15">
        <v>0</v>
      </c>
      <c r="M23" s="16" t="e">
        <f>SUM(L23/L37)</f>
        <v>#DIV/0!</v>
      </c>
      <c r="N23" s="15">
        <v>0</v>
      </c>
      <c r="O23" s="16" t="e">
        <f>SUM(N23/N37)</f>
        <v>#DIV/0!</v>
      </c>
      <c r="P23" s="11">
        <v>10</v>
      </c>
      <c r="Q23" s="4" t="s">
        <v>7</v>
      </c>
      <c r="R23" s="15">
        <v>0</v>
      </c>
      <c r="S23" s="16" t="e">
        <f>SUM(R23/R37)</f>
        <v>#DIV/0!</v>
      </c>
      <c r="T23" s="15">
        <v>0</v>
      </c>
      <c r="U23" s="16" t="e">
        <f>SUM(T23/T37)</f>
        <v>#DIV/0!</v>
      </c>
      <c r="V23" s="15">
        <v>0</v>
      </c>
      <c r="W23" s="16" t="e">
        <f>SUM(V23/V37)</f>
        <v>#DIV/0!</v>
      </c>
      <c r="X23" s="15">
        <v>0</v>
      </c>
      <c r="Y23" s="16" t="e">
        <f>SUM(X23/X37)</f>
        <v>#DIV/0!</v>
      </c>
      <c r="Z23" s="15">
        <v>0</v>
      </c>
      <c r="AA23" s="16" t="e">
        <f>SUM(Z23/Z37)</f>
        <v>#DIV/0!</v>
      </c>
      <c r="AB23" s="15">
        <v>0</v>
      </c>
      <c r="AC23" s="16" t="e">
        <f>SUM(AB23/AB37)</f>
        <v>#DIV/0!</v>
      </c>
      <c r="AD23" s="15">
        <f>SUM(D23+F23+H23+J23+L23+N23+R23+T23+V23+X23+Z23+AB23)</f>
        <v>33.92</v>
      </c>
      <c r="AE23" s="1"/>
      <c r="AF23" s="41"/>
    </row>
    <row r="24" spans="1:32" s="28" customFormat="1" ht="12.75">
      <c r="A24" s="11"/>
      <c r="B24" s="4"/>
      <c r="C24" s="14"/>
      <c r="D24" s="15"/>
      <c r="E24" s="16"/>
      <c r="F24" s="15"/>
      <c r="G24" s="16"/>
      <c r="H24" s="15">
        <v>0</v>
      </c>
      <c r="I24" s="16"/>
      <c r="J24" s="15">
        <v>0</v>
      </c>
      <c r="K24" s="16"/>
      <c r="L24" s="15">
        <v>0</v>
      </c>
      <c r="M24" s="16"/>
      <c r="N24" s="15">
        <v>0</v>
      </c>
      <c r="O24" s="16"/>
      <c r="P24" s="11"/>
      <c r="Q24" s="4"/>
      <c r="R24" s="15">
        <v>0</v>
      </c>
      <c r="S24" s="16"/>
      <c r="T24" s="15">
        <v>0</v>
      </c>
      <c r="U24" s="16"/>
      <c r="V24" s="15">
        <v>0</v>
      </c>
      <c r="W24" s="16"/>
      <c r="X24" s="15">
        <v>0</v>
      </c>
      <c r="Y24" s="16"/>
      <c r="Z24" s="15">
        <v>0</v>
      </c>
      <c r="AA24" s="16"/>
      <c r="AB24" s="15">
        <v>0</v>
      </c>
      <c r="AC24" s="16"/>
      <c r="AD24" s="15"/>
      <c r="AE24" s="1"/>
      <c r="AF24" s="41"/>
    </row>
    <row r="25" spans="1:32" s="28" customFormat="1" ht="12.75">
      <c r="A25" s="11">
        <v>11</v>
      </c>
      <c r="B25" s="4" t="s">
        <v>8</v>
      </c>
      <c r="C25" s="14">
        <v>1300</v>
      </c>
      <c r="D25" s="15">
        <v>14.3</v>
      </c>
      <c r="E25" s="16">
        <f>SUM(D25/D37)</f>
        <v>0.017286920570831043</v>
      </c>
      <c r="F25" s="15">
        <f>'[1]FEB 09'!$AR24</f>
        <v>11.05</v>
      </c>
      <c r="G25" s="16">
        <f>SUM(F25/F37)</f>
        <v>0.017072096777931416</v>
      </c>
      <c r="H25" s="15">
        <v>0</v>
      </c>
      <c r="I25" s="16" t="e">
        <f>SUM(H25/H37)</f>
        <v>#DIV/0!</v>
      </c>
      <c r="J25" s="15">
        <v>0</v>
      </c>
      <c r="K25" s="16" t="e">
        <f>SUM(J25/J37)</f>
        <v>#DIV/0!</v>
      </c>
      <c r="L25" s="15">
        <v>0</v>
      </c>
      <c r="M25" s="16" t="e">
        <f>SUM(L25/L37)</f>
        <v>#DIV/0!</v>
      </c>
      <c r="N25" s="15">
        <v>0</v>
      </c>
      <c r="O25" s="16" t="e">
        <f>SUM(N25/N37)</f>
        <v>#DIV/0!</v>
      </c>
      <c r="P25" s="11">
        <v>11</v>
      </c>
      <c r="Q25" s="4" t="s">
        <v>8</v>
      </c>
      <c r="R25" s="15">
        <v>0</v>
      </c>
      <c r="S25" s="16" t="e">
        <f>SUM(R25/R37)</f>
        <v>#DIV/0!</v>
      </c>
      <c r="T25" s="15">
        <v>0</v>
      </c>
      <c r="U25" s="16" t="e">
        <f>SUM(T25/T37)</f>
        <v>#DIV/0!</v>
      </c>
      <c r="V25" s="15">
        <v>0</v>
      </c>
      <c r="W25" s="16" t="e">
        <f>SUM(V25/V37)</f>
        <v>#DIV/0!</v>
      </c>
      <c r="X25" s="15">
        <v>0</v>
      </c>
      <c r="Y25" s="16" t="e">
        <f>SUM(X25/X37)</f>
        <v>#DIV/0!</v>
      </c>
      <c r="Z25" s="15">
        <v>0</v>
      </c>
      <c r="AA25" s="16" t="e">
        <f>SUM(Z25/Z37)</f>
        <v>#DIV/0!</v>
      </c>
      <c r="AB25" s="15">
        <v>0</v>
      </c>
      <c r="AC25" s="16" t="e">
        <f>SUM(AB25/AB37)</f>
        <v>#DIV/0!</v>
      </c>
      <c r="AD25" s="15">
        <f>SUM(D25+F25+H25+J25+L25+N25+R25+T25+V25+X25+Z25+AB25)</f>
        <v>25.35</v>
      </c>
      <c r="AE25" s="1"/>
      <c r="AF25" s="41"/>
    </row>
    <row r="26" spans="1:32" s="28" customFormat="1" ht="12.75">
      <c r="A26" s="11"/>
      <c r="B26" s="4"/>
      <c r="C26" s="14"/>
      <c r="D26" s="15"/>
      <c r="E26" s="16"/>
      <c r="F26" s="15"/>
      <c r="G26" s="16"/>
      <c r="H26" s="15">
        <v>0</v>
      </c>
      <c r="I26" s="16"/>
      <c r="J26" s="15">
        <v>0</v>
      </c>
      <c r="K26" s="16"/>
      <c r="L26" s="15">
        <v>0</v>
      </c>
      <c r="M26" s="16"/>
      <c r="N26" s="15">
        <v>0</v>
      </c>
      <c r="O26" s="16"/>
      <c r="P26" s="11"/>
      <c r="Q26" s="4"/>
      <c r="R26" s="15">
        <v>0</v>
      </c>
      <c r="S26" s="16"/>
      <c r="T26" s="15">
        <v>0</v>
      </c>
      <c r="U26" s="16"/>
      <c r="V26" s="15">
        <v>0</v>
      </c>
      <c r="W26" s="16"/>
      <c r="X26" s="15">
        <v>0</v>
      </c>
      <c r="Y26" s="16"/>
      <c r="Z26" s="15">
        <v>0</v>
      </c>
      <c r="AA26" s="16"/>
      <c r="AB26" s="15">
        <v>0</v>
      </c>
      <c r="AC26" s="16"/>
      <c r="AD26" s="15"/>
      <c r="AE26" s="1"/>
      <c r="AF26" s="41"/>
    </row>
    <row r="27" spans="1:32" s="28" customFormat="1" ht="12.75">
      <c r="A27" s="11">
        <v>12</v>
      </c>
      <c r="B27" s="4" t="s">
        <v>9</v>
      </c>
      <c r="C27" s="14">
        <v>1300</v>
      </c>
      <c r="D27" s="15">
        <v>7.15</v>
      </c>
      <c r="E27" s="16">
        <f>SUM(D27/D37)</f>
        <v>0.008643460285415521</v>
      </c>
      <c r="F27" s="15">
        <f>'[1]FEB 09'!$AR26</f>
        <v>4.55</v>
      </c>
      <c r="G27" s="16">
        <f>SUM(F27/F37)</f>
        <v>0.007029686908559994</v>
      </c>
      <c r="H27" s="15">
        <v>0</v>
      </c>
      <c r="I27" s="16" t="e">
        <f>SUM(H27/H37)</f>
        <v>#DIV/0!</v>
      </c>
      <c r="J27" s="15">
        <v>0</v>
      </c>
      <c r="K27" s="16" t="e">
        <f>SUM(J27/J37)</f>
        <v>#DIV/0!</v>
      </c>
      <c r="L27" s="15">
        <v>0</v>
      </c>
      <c r="M27" s="16" t="e">
        <f>SUM(L27/L37)</f>
        <v>#DIV/0!</v>
      </c>
      <c r="N27" s="15">
        <v>0</v>
      </c>
      <c r="O27" s="16" t="e">
        <f>SUM(N27/N37)</f>
        <v>#DIV/0!</v>
      </c>
      <c r="P27" s="11">
        <v>12</v>
      </c>
      <c r="Q27" s="4" t="s">
        <v>9</v>
      </c>
      <c r="R27" s="15">
        <v>0</v>
      </c>
      <c r="S27" s="16" t="e">
        <f>SUM(R27/R37)</f>
        <v>#DIV/0!</v>
      </c>
      <c r="T27" s="15">
        <v>0</v>
      </c>
      <c r="U27" s="16" t="e">
        <f>SUM(T27/T37)</f>
        <v>#DIV/0!</v>
      </c>
      <c r="V27" s="15">
        <v>0</v>
      </c>
      <c r="W27" s="16" t="e">
        <f>SUM(V27/V37)</f>
        <v>#DIV/0!</v>
      </c>
      <c r="X27" s="15">
        <v>0</v>
      </c>
      <c r="Y27" s="16" t="e">
        <f>SUM(X27/X37)</f>
        <v>#DIV/0!</v>
      </c>
      <c r="Z27" s="15">
        <v>0</v>
      </c>
      <c r="AA27" s="16" t="e">
        <f>SUM(Z27/Z37)</f>
        <v>#DIV/0!</v>
      </c>
      <c r="AB27" s="15">
        <v>0</v>
      </c>
      <c r="AC27" s="16" t="e">
        <f>SUM(AB27/AB37)</f>
        <v>#DIV/0!</v>
      </c>
      <c r="AD27" s="15">
        <f>SUM(D27+F27+H27+J27+L27+N27+R27+T27+V27+X27+Z27+AB27)</f>
        <v>11.7</v>
      </c>
      <c r="AE27" s="1"/>
      <c r="AF27" s="41"/>
    </row>
    <row r="28" spans="1:32" s="28" customFormat="1" ht="12.75">
      <c r="A28" s="11"/>
      <c r="B28" s="4"/>
      <c r="C28" s="14"/>
      <c r="D28" s="15"/>
      <c r="E28" s="16"/>
      <c r="F28" s="15"/>
      <c r="G28" s="16"/>
      <c r="H28" s="15">
        <v>0</v>
      </c>
      <c r="I28" s="16"/>
      <c r="J28" s="15">
        <v>0</v>
      </c>
      <c r="K28" s="16"/>
      <c r="L28" s="15">
        <v>0</v>
      </c>
      <c r="M28" s="16"/>
      <c r="N28" s="15">
        <v>0</v>
      </c>
      <c r="O28" s="16"/>
      <c r="P28" s="11"/>
      <c r="Q28" s="4"/>
      <c r="R28" s="15">
        <v>0</v>
      </c>
      <c r="S28" s="16"/>
      <c r="T28" s="15">
        <v>0</v>
      </c>
      <c r="U28" s="16"/>
      <c r="V28" s="15">
        <v>0</v>
      </c>
      <c r="W28" s="16"/>
      <c r="X28" s="15">
        <v>0</v>
      </c>
      <c r="Y28" s="16"/>
      <c r="Z28" s="15">
        <v>0</v>
      </c>
      <c r="AA28" s="16"/>
      <c r="AB28" s="15">
        <v>0</v>
      </c>
      <c r="AC28" s="16"/>
      <c r="AD28" s="15"/>
      <c r="AE28" s="1"/>
      <c r="AF28" s="41"/>
    </row>
    <row r="29" spans="1:32" s="28" customFormat="1" ht="12.75">
      <c r="A29" s="11">
        <v>13</v>
      </c>
      <c r="B29" s="4" t="s">
        <v>10</v>
      </c>
      <c r="C29" s="14">
        <v>1660</v>
      </c>
      <c r="D29" s="15">
        <v>14.94</v>
      </c>
      <c r="E29" s="16">
        <f>SUM(D29/D37)</f>
        <v>0.01806060093204306</v>
      </c>
      <c r="F29" s="15">
        <f>'[1]FEB 09'!$AR28</f>
        <v>14.94</v>
      </c>
      <c r="G29" s="16">
        <f>SUM(F29/F37)</f>
        <v>0.023082092838216772</v>
      </c>
      <c r="H29" s="15">
        <v>0</v>
      </c>
      <c r="I29" s="16" t="e">
        <f>SUM(H29/H37)</f>
        <v>#DIV/0!</v>
      </c>
      <c r="J29" s="15">
        <v>0</v>
      </c>
      <c r="K29" s="16" t="e">
        <f>SUM(J29/J37)</f>
        <v>#DIV/0!</v>
      </c>
      <c r="L29" s="15">
        <v>0</v>
      </c>
      <c r="M29" s="16" t="e">
        <f>SUM(L29/L37)</f>
        <v>#DIV/0!</v>
      </c>
      <c r="N29" s="15">
        <v>0</v>
      </c>
      <c r="O29" s="16" t="e">
        <f>SUM(N29/N37)</f>
        <v>#DIV/0!</v>
      </c>
      <c r="P29" s="11">
        <v>13</v>
      </c>
      <c r="Q29" s="4" t="s">
        <v>10</v>
      </c>
      <c r="R29" s="15">
        <v>0</v>
      </c>
      <c r="S29" s="16" t="e">
        <f>SUM(R29/R37)</f>
        <v>#DIV/0!</v>
      </c>
      <c r="T29" s="15">
        <v>0</v>
      </c>
      <c r="U29" s="16" t="e">
        <f>SUM(T29/T37)</f>
        <v>#DIV/0!</v>
      </c>
      <c r="V29" s="15">
        <v>0</v>
      </c>
      <c r="W29" s="16" t="e">
        <f>SUM(V29/V37)</f>
        <v>#DIV/0!</v>
      </c>
      <c r="X29" s="15">
        <v>0</v>
      </c>
      <c r="Y29" s="16" t="e">
        <f>SUM(X29/X37)</f>
        <v>#DIV/0!</v>
      </c>
      <c r="Z29" s="15">
        <v>0</v>
      </c>
      <c r="AA29" s="16" t="e">
        <f>SUM(Z29/Z37)</f>
        <v>#DIV/0!</v>
      </c>
      <c r="AB29" s="15">
        <v>0</v>
      </c>
      <c r="AC29" s="16" t="e">
        <f>SUM(AB29/AB37)</f>
        <v>#DIV/0!</v>
      </c>
      <c r="AD29" s="15">
        <f>SUM(D29+F29+H29+J29+L29+N29+R29+T29+V29+X29+Z29+AB29)</f>
        <v>29.88</v>
      </c>
      <c r="AE29" s="1"/>
      <c r="AF29" s="41"/>
    </row>
    <row r="30" spans="1:32" s="28" customFormat="1" ht="12.75">
      <c r="A30" s="11"/>
      <c r="B30" s="4"/>
      <c r="C30" s="14"/>
      <c r="D30" s="15"/>
      <c r="E30" s="16"/>
      <c r="F30" s="15"/>
      <c r="G30" s="16"/>
      <c r="H30" s="15">
        <v>0</v>
      </c>
      <c r="I30" s="16"/>
      <c r="J30" s="15">
        <v>0</v>
      </c>
      <c r="K30" s="16"/>
      <c r="L30" s="15">
        <v>0</v>
      </c>
      <c r="M30" s="16"/>
      <c r="N30" s="15">
        <v>0</v>
      </c>
      <c r="O30" s="16"/>
      <c r="P30" s="11"/>
      <c r="Q30" s="4"/>
      <c r="R30" s="15">
        <v>0</v>
      </c>
      <c r="S30" s="16"/>
      <c r="T30" s="15">
        <v>0</v>
      </c>
      <c r="U30" s="16"/>
      <c r="V30" s="15">
        <v>0</v>
      </c>
      <c r="W30" s="16"/>
      <c r="X30" s="15">
        <v>0</v>
      </c>
      <c r="Y30" s="16"/>
      <c r="Z30" s="15">
        <v>0</v>
      </c>
      <c r="AA30" s="16"/>
      <c r="AB30" s="15">
        <v>0</v>
      </c>
      <c r="AC30" s="16"/>
      <c r="AD30" s="15"/>
      <c r="AE30" s="1"/>
      <c r="AF30" s="41"/>
    </row>
    <row r="31" spans="1:32" s="28" customFormat="1" ht="12.75">
      <c r="A31" s="11">
        <v>14</v>
      </c>
      <c r="B31" s="4" t="s">
        <v>11</v>
      </c>
      <c r="C31" s="14"/>
      <c r="D31" s="15"/>
      <c r="E31" s="16"/>
      <c r="F31" s="15"/>
      <c r="G31" s="16"/>
      <c r="H31" s="15">
        <v>0</v>
      </c>
      <c r="I31" s="16"/>
      <c r="J31" s="15">
        <v>0</v>
      </c>
      <c r="K31" s="16"/>
      <c r="L31" s="15">
        <v>0</v>
      </c>
      <c r="M31" s="16"/>
      <c r="N31" s="15">
        <v>0</v>
      </c>
      <c r="O31" s="16"/>
      <c r="P31" s="11">
        <v>14</v>
      </c>
      <c r="Q31" s="4" t="s">
        <v>11</v>
      </c>
      <c r="R31" s="15">
        <v>0</v>
      </c>
      <c r="S31" s="16"/>
      <c r="T31" s="15">
        <v>0</v>
      </c>
      <c r="U31" s="16"/>
      <c r="V31" s="15">
        <v>0</v>
      </c>
      <c r="W31" s="16"/>
      <c r="X31" s="15">
        <v>0</v>
      </c>
      <c r="Y31" s="16"/>
      <c r="Z31" s="15">
        <v>0</v>
      </c>
      <c r="AA31" s="16"/>
      <c r="AB31" s="15">
        <v>0</v>
      </c>
      <c r="AC31" s="16"/>
      <c r="AD31" s="15"/>
      <c r="AE31" s="1"/>
      <c r="AF31" s="41"/>
    </row>
    <row r="32" spans="1:32" s="28" customFormat="1" ht="12.75">
      <c r="A32" s="11"/>
      <c r="B32" s="4" t="s">
        <v>19</v>
      </c>
      <c r="C32" s="14">
        <v>925</v>
      </c>
      <c r="D32" s="15">
        <v>178.75</v>
      </c>
      <c r="E32" s="16">
        <f>SUM(D32/D37)</f>
        <v>0.21608650713538802</v>
      </c>
      <c r="F32" s="15">
        <f>'[1]FEB 09'!$AR31</f>
        <v>137.5</v>
      </c>
      <c r="G32" s="16">
        <f>SUM(F32/F37)</f>
        <v>0.2124355933905493</v>
      </c>
      <c r="H32" s="15">
        <v>0</v>
      </c>
      <c r="I32" s="16" t="e">
        <f>SUM(H32/H37)</f>
        <v>#DIV/0!</v>
      </c>
      <c r="J32" s="15">
        <v>0</v>
      </c>
      <c r="K32" s="16" t="e">
        <f>SUM(J32/J37)</f>
        <v>#DIV/0!</v>
      </c>
      <c r="L32" s="15">
        <v>0</v>
      </c>
      <c r="M32" s="16" t="e">
        <f>SUM(L32/L37)</f>
        <v>#DIV/0!</v>
      </c>
      <c r="N32" s="15">
        <v>0</v>
      </c>
      <c r="O32" s="16" t="e">
        <f>SUM(N32/N37)</f>
        <v>#DIV/0!</v>
      </c>
      <c r="P32" s="11"/>
      <c r="Q32" s="4" t="s">
        <v>19</v>
      </c>
      <c r="R32" s="15">
        <v>0</v>
      </c>
      <c r="S32" s="16" t="e">
        <f>SUM(R32/R37)</f>
        <v>#DIV/0!</v>
      </c>
      <c r="T32" s="15">
        <v>0</v>
      </c>
      <c r="U32" s="16" t="e">
        <f>SUM(T32/T37)</f>
        <v>#DIV/0!</v>
      </c>
      <c r="V32" s="15">
        <v>0</v>
      </c>
      <c r="W32" s="16" t="e">
        <f>SUM(V32/V37)</f>
        <v>#DIV/0!</v>
      </c>
      <c r="X32" s="15">
        <v>0</v>
      </c>
      <c r="Y32" s="16" t="e">
        <f>SUM(X32/X37)</f>
        <v>#DIV/0!</v>
      </c>
      <c r="Z32" s="15">
        <v>0</v>
      </c>
      <c r="AA32" s="16" t="e">
        <f>SUM(Z32/Z37)</f>
        <v>#DIV/0!</v>
      </c>
      <c r="AB32" s="15">
        <v>0</v>
      </c>
      <c r="AC32" s="16" t="e">
        <f>SUM(AB32/AB37)</f>
        <v>#DIV/0!</v>
      </c>
      <c r="AD32" s="15">
        <f>SUM(D32+F32+H32+J32+L32+N32+R32+T32+V32+X32+Z32+AB32)</f>
        <v>316.25</v>
      </c>
      <c r="AE32" s="1"/>
      <c r="AF32" s="41"/>
    </row>
    <row r="33" spans="1:32" s="28" customFormat="1" ht="12.75">
      <c r="A33" s="11"/>
      <c r="B33" s="4" t="s">
        <v>20</v>
      </c>
      <c r="C33" s="14">
        <v>925</v>
      </c>
      <c r="D33" s="15">
        <v>63.75</v>
      </c>
      <c r="E33" s="16">
        <f>SUM(D33/D37)</f>
        <v>0.07706581723010342</v>
      </c>
      <c r="F33" s="15">
        <f>'[1]FEB 09'!$AR32</f>
        <v>51.25</v>
      </c>
      <c r="G33" s="16">
        <f>SUM(F33/F37)</f>
        <v>0.07918053935465928</v>
      </c>
      <c r="H33" s="15">
        <v>0</v>
      </c>
      <c r="I33" s="16" t="e">
        <f>SUM(H33/H37)</f>
        <v>#DIV/0!</v>
      </c>
      <c r="J33" s="15">
        <v>0</v>
      </c>
      <c r="K33" s="16" t="e">
        <f>SUM(J33/J37)</f>
        <v>#DIV/0!</v>
      </c>
      <c r="L33" s="15">
        <v>0</v>
      </c>
      <c r="M33" s="16" t="e">
        <f>SUM(L33/L37)</f>
        <v>#DIV/0!</v>
      </c>
      <c r="N33" s="15">
        <v>0</v>
      </c>
      <c r="O33" s="16" t="e">
        <f>SUM(N33/N37)</f>
        <v>#DIV/0!</v>
      </c>
      <c r="P33" s="11"/>
      <c r="Q33" s="4" t="s">
        <v>20</v>
      </c>
      <c r="R33" s="15">
        <v>0</v>
      </c>
      <c r="S33" s="16" t="e">
        <f>SUM(R33/R37)</f>
        <v>#DIV/0!</v>
      </c>
      <c r="T33" s="15">
        <v>0</v>
      </c>
      <c r="U33" s="16" t="e">
        <f>SUM(T33/T37)</f>
        <v>#DIV/0!</v>
      </c>
      <c r="V33" s="15">
        <v>0</v>
      </c>
      <c r="W33" s="16" t="e">
        <f>SUM(V33/V37)</f>
        <v>#DIV/0!</v>
      </c>
      <c r="X33" s="15">
        <v>0</v>
      </c>
      <c r="Y33" s="16" t="e">
        <f>SUM(X33/X37)</f>
        <v>#DIV/0!</v>
      </c>
      <c r="Z33" s="15">
        <v>0</v>
      </c>
      <c r="AA33" s="16" t="e">
        <f>SUM(Z33/Z37)</f>
        <v>#DIV/0!</v>
      </c>
      <c r="AB33" s="15">
        <v>0</v>
      </c>
      <c r="AC33" s="16" t="e">
        <f>SUM(AB33/AB37)</f>
        <v>#DIV/0!</v>
      </c>
      <c r="AD33" s="15">
        <f>SUM(D33+F33+H33+J33+L33+N33+R33+T33+V33+X33+Z33+AB33)</f>
        <v>115</v>
      </c>
      <c r="AE33" s="1"/>
      <c r="AF33" s="41"/>
    </row>
    <row r="34" spans="1:32" s="28" customFormat="1" ht="12.75">
      <c r="A34" s="11"/>
      <c r="B34" s="4"/>
      <c r="C34" s="14"/>
      <c r="D34" s="15"/>
      <c r="E34" s="16"/>
      <c r="F34" s="15"/>
      <c r="G34" s="16"/>
      <c r="H34" s="15">
        <v>0</v>
      </c>
      <c r="I34" s="16" t="s">
        <v>0</v>
      </c>
      <c r="J34" s="15">
        <v>0</v>
      </c>
      <c r="K34" s="16"/>
      <c r="L34" s="15">
        <v>0</v>
      </c>
      <c r="M34" s="16"/>
      <c r="N34" s="15">
        <v>0</v>
      </c>
      <c r="O34" s="16"/>
      <c r="P34" s="11"/>
      <c r="Q34" s="4"/>
      <c r="R34" s="15">
        <v>0</v>
      </c>
      <c r="S34" s="16"/>
      <c r="T34" s="15">
        <v>0</v>
      </c>
      <c r="U34" s="16"/>
      <c r="V34" s="15">
        <v>0</v>
      </c>
      <c r="W34" s="16"/>
      <c r="X34" s="15">
        <v>0</v>
      </c>
      <c r="Y34" s="16"/>
      <c r="Z34" s="15">
        <v>0</v>
      </c>
      <c r="AA34" s="16"/>
      <c r="AB34" s="15">
        <v>0</v>
      </c>
      <c r="AC34" s="16"/>
      <c r="AD34" s="15"/>
      <c r="AE34" s="1"/>
      <c r="AF34" s="41"/>
    </row>
    <row r="35" spans="1:32" s="28" customFormat="1" ht="12.75">
      <c r="A35" s="11">
        <v>15</v>
      </c>
      <c r="B35" s="4" t="s">
        <v>21</v>
      </c>
      <c r="C35" s="14">
        <v>750</v>
      </c>
      <c r="D35" s="15">
        <f>'[1]JAN 09'!$AX$34</f>
        <v>13.125</v>
      </c>
      <c r="E35" s="16">
        <f>SUM(D35/D37)</f>
        <v>0.01586649178266835</v>
      </c>
      <c r="F35" s="15">
        <f>'[1]FEB 09'!$AR34</f>
        <v>7.125</v>
      </c>
      <c r="G35" s="16">
        <f>SUM(F35/F37)</f>
        <v>0.011008026202964826</v>
      </c>
      <c r="H35" s="15">
        <v>0</v>
      </c>
      <c r="I35" s="16" t="e">
        <f>SUM(H35/H37)</f>
        <v>#DIV/0!</v>
      </c>
      <c r="J35" s="15">
        <v>0</v>
      </c>
      <c r="K35" s="16" t="e">
        <f>SUM(J35/J37)</f>
        <v>#DIV/0!</v>
      </c>
      <c r="L35" s="15">
        <v>0</v>
      </c>
      <c r="M35" s="16" t="e">
        <f>SUM(L35/L37)</f>
        <v>#DIV/0!</v>
      </c>
      <c r="N35" s="15">
        <v>0</v>
      </c>
      <c r="O35" s="16" t="e">
        <f>SUM(N35/N37)</f>
        <v>#DIV/0!</v>
      </c>
      <c r="P35" s="11">
        <v>15</v>
      </c>
      <c r="Q35" s="4" t="s">
        <v>21</v>
      </c>
      <c r="R35" s="15">
        <v>0</v>
      </c>
      <c r="S35" s="16" t="e">
        <f>SUM(R35/R37)</f>
        <v>#DIV/0!</v>
      </c>
      <c r="T35" s="15">
        <v>0</v>
      </c>
      <c r="U35" s="16" t="e">
        <f>SUM(T35/T37)</f>
        <v>#DIV/0!</v>
      </c>
      <c r="V35" s="15">
        <v>0</v>
      </c>
      <c r="W35" s="16" t="e">
        <f>SUM(V35/V37)</f>
        <v>#DIV/0!</v>
      </c>
      <c r="X35" s="15">
        <v>0</v>
      </c>
      <c r="Y35" s="16" t="e">
        <f>SUM(X35/X37)</f>
        <v>#DIV/0!</v>
      </c>
      <c r="Z35" s="15">
        <v>0</v>
      </c>
      <c r="AA35" s="16" t="e">
        <f>SUM(Z35/Z37)</f>
        <v>#DIV/0!</v>
      </c>
      <c r="AB35" s="15">
        <v>0</v>
      </c>
      <c r="AC35" s="16" t="e">
        <f>SUM(AB35/AB37)</f>
        <v>#DIV/0!</v>
      </c>
      <c r="AD35" s="15">
        <f>SUM(D35+F35+H35+J35+L35+N35+R35+T35+V35+X35+Z35+AB35)</f>
        <v>20.25</v>
      </c>
      <c r="AE35" s="1"/>
      <c r="AF35" s="41"/>
    </row>
    <row r="36" spans="1:32" s="28" customFormat="1" ht="12.75">
      <c r="A36" s="11"/>
      <c r="B36" s="4"/>
      <c r="C36" s="14"/>
      <c r="D36" s="15"/>
      <c r="E36" s="16"/>
      <c r="F36" s="15"/>
      <c r="G36" s="16"/>
      <c r="H36" s="15">
        <v>0</v>
      </c>
      <c r="I36" s="16"/>
      <c r="J36" s="15"/>
      <c r="K36" s="16"/>
      <c r="L36" s="15"/>
      <c r="M36" s="16"/>
      <c r="N36" s="15">
        <v>0</v>
      </c>
      <c r="O36" s="16"/>
      <c r="P36" s="11"/>
      <c r="Q36" s="4"/>
      <c r="R36" s="15">
        <v>0</v>
      </c>
      <c r="S36" s="16"/>
      <c r="T36" s="15">
        <v>0</v>
      </c>
      <c r="U36" s="16"/>
      <c r="V36" s="15"/>
      <c r="W36" s="16"/>
      <c r="X36" s="15"/>
      <c r="Y36" s="16"/>
      <c r="Z36" s="15">
        <v>0</v>
      </c>
      <c r="AA36" s="16"/>
      <c r="AB36" s="15">
        <v>0</v>
      </c>
      <c r="AC36" s="16"/>
      <c r="AD36" s="15"/>
      <c r="AE36" s="1"/>
      <c r="AF36" s="41"/>
    </row>
    <row r="37" spans="1:32" s="28" customFormat="1" ht="13.5" thickBot="1">
      <c r="A37" s="17"/>
      <c r="B37" s="18" t="s">
        <v>23</v>
      </c>
      <c r="C37" s="19"/>
      <c r="D37" s="20">
        <f>SUM(D5:D36)</f>
        <v>827.215</v>
      </c>
      <c r="E37" s="45">
        <f>SUM(E5:E36)-E39</f>
        <v>0.8694414390454719</v>
      </c>
      <c r="F37" s="20">
        <f>SUM(F5:F36)</f>
        <v>647.2550000000001</v>
      </c>
      <c r="G37" s="45">
        <f>SUM(G5:G36)-G39</f>
        <v>0.9032899548484976</v>
      </c>
      <c r="H37" s="20">
        <f>SUM(H5:H36)</f>
        <v>0</v>
      </c>
      <c r="I37" s="45">
        <v>0</v>
      </c>
      <c r="J37" s="20">
        <f>SUM(J5:J36)</f>
        <v>0</v>
      </c>
      <c r="K37" s="45">
        <v>0</v>
      </c>
      <c r="L37" s="20">
        <f>SUM(L5:L36)</f>
        <v>0</v>
      </c>
      <c r="M37" s="45">
        <v>0</v>
      </c>
      <c r="N37" s="20">
        <f>SUM(N5:N36)</f>
        <v>0</v>
      </c>
      <c r="O37" s="45">
        <v>0</v>
      </c>
      <c r="P37" s="17"/>
      <c r="Q37" s="18" t="s">
        <v>23</v>
      </c>
      <c r="R37" s="20">
        <f>SUM(R5:R36)</f>
        <v>0</v>
      </c>
      <c r="S37" s="37" t="e">
        <f>SUM(R37/R37)-S39</f>
        <v>#DIV/0!</v>
      </c>
      <c r="T37" s="20">
        <f>SUM(T5:T36)</f>
        <v>0</v>
      </c>
      <c r="U37" s="45">
        <v>0</v>
      </c>
      <c r="V37" s="20">
        <f>SUM(V5:V36)</f>
        <v>0</v>
      </c>
      <c r="W37" s="45">
        <v>0</v>
      </c>
      <c r="X37" s="20">
        <f>SUM(X5:X36)</f>
        <v>0</v>
      </c>
      <c r="Y37" s="45">
        <v>0</v>
      </c>
      <c r="Z37" s="20">
        <f>SUM(Z5:Z36)</f>
        <v>0</v>
      </c>
      <c r="AA37" s="37">
        <v>0</v>
      </c>
      <c r="AB37" s="20">
        <v>0</v>
      </c>
      <c r="AC37" s="45">
        <v>0</v>
      </c>
      <c r="AD37" s="20">
        <f>SUM(D37+F37+H37+J37+L37+N37+R37+T37+V37+X37+Z37+AB37)</f>
        <v>1474.4700000000003</v>
      </c>
      <c r="AE37" s="1"/>
      <c r="AF37" s="41"/>
    </row>
    <row r="38" spans="1:32" s="28" customFormat="1" ht="13.5" thickTop="1">
      <c r="A38" s="1"/>
      <c r="B38" s="1"/>
      <c r="C38" s="2"/>
      <c r="D38" s="31"/>
      <c r="E38" s="3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1"/>
      <c r="Q38" s="1"/>
      <c r="R38" s="32"/>
      <c r="S38" s="32"/>
      <c r="T38" s="32"/>
      <c r="U38" s="32"/>
      <c r="V38" s="43"/>
      <c r="W38" s="3"/>
      <c r="X38" s="43"/>
      <c r="Y38" s="3"/>
      <c r="Z38" s="1"/>
      <c r="AA38" s="3"/>
      <c r="AB38" s="1"/>
      <c r="AC38" s="3"/>
      <c r="AD38" s="43"/>
      <c r="AE38" s="1"/>
      <c r="AF38" s="21"/>
    </row>
    <row r="39" spans="1:32" s="28" customFormat="1" ht="12.75">
      <c r="A39" s="11">
        <v>16</v>
      </c>
      <c r="B39" s="4" t="s">
        <v>22</v>
      </c>
      <c r="C39" s="14">
        <v>1600</v>
      </c>
      <c r="D39" s="15">
        <f>'[1]JAN 09'!$AX$36</f>
        <v>108</v>
      </c>
      <c r="E39" s="16">
        <f>D39/$D37</f>
        <v>0.13055856095452814</v>
      </c>
      <c r="F39" s="15">
        <f>'[1]FEB 09'!$AR$36</f>
        <v>80</v>
      </c>
      <c r="G39" s="16">
        <f>F39/$D37</f>
        <v>0.09671004515150233</v>
      </c>
      <c r="H39" s="15">
        <v>0</v>
      </c>
      <c r="I39" s="16" t="e">
        <f>SUM(H39/H37)</f>
        <v>#DIV/0!</v>
      </c>
      <c r="J39" s="15">
        <v>0</v>
      </c>
      <c r="K39" s="16" t="e">
        <f>SUM(J39/J37)</f>
        <v>#DIV/0!</v>
      </c>
      <c r="L39" s="15">
        <v>0</v>
      </c>
      <c r="M39" s="16" t="e">
        <f>SUM(L39/L37)</f>
        <v>#DIV/0!</v>
      </c>
      <c r="N39" s="15">
        <v>0</v>
      </c>
      <c r="O39" s="16" t="e">
        <f>SUM(N39/N37)</f>
        <v>#DIV/0!</v>
      </c>
      <c r="P39" s="11">
        <v>16</v>
      </c>
      <c r="Q39" s="4" t="s">
        <v>22</v>
      </c>
      <c r="R39" s="15">
        <v>0</v>
      </c>
      <c r="S39" s="16" t="e">
        <f>SUM(R39/R37)</f>
        <v>#DIV/0!</v>
      </c>
      <c r="T39" s="15">
        <v>0</v>
      </c>
      <c r="U39" s="16" t="e">
        <f>SUM(T39/T37)</f>
        <v>#DIV/0!</v>
      </c>
      <c r="V39" s="15">
        <v>0</v>
      </c>
      <c r="W39" s="16" t="e">
        <f>SUM(V39/V37)</f>
        <v>#DIV/0!</v>
      </c>
      <c r="X39" s="15">
        <v>0</v>
      </c>
      <c r="Y39" s="16" t="e">
        <f>SUM(X39/X37)</f>
        <v>#DIV/0!</v>
      </c>
      <c r="Z39" s="15">
        <v>0</v>
      </c>
      <c r="AA39" s="16" t="e">
        <f>SUM(Z39/Z37)</f>
        <v>#DIV/0!</v>
      </c>
      <c r="AB39" s="15">
        <v>0</v>
      </c>
      <c r="AC39" s="16" t="e">
        <f>SUM(AB39/AB37)</f>
        <v>#DIV/0!</v>
      </c>
      <c r="AD39" s="15">
        <f>SUM(D39+F39+H39+J39+L39+N39+R39+T39+V39+X39+Z39+AB39)</f>
        <v>188</v>
      </c>
      <c r="AE39" s="1"/>
      <c r="AF39" s="21" t="s">
        <v>0</v>
      </c>
    </row>
    <row r="40" spans="1:32" s="28" customFormat="1" ht="12.75">
      <c r="A40" s="1"/>
      <c r="B40" s="1"/>
      <c r="C40" s="2"/>
      <c r="D40" s="31"/>
      <c r="E40" s="3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1"/>
      <c r="Q40" s="1"/>
      <c r="R40" s="32"/>
      <c r="S40" s="32"/>
      <c r="T40" s="32"/>
      <c r="U40" s="32"/>
      <c r="V40" s="1"/>
      <c r="W40" s="3"/>
      <c r="X40" s="1"/>
      <c r="Y40" s="3"/>
      <c r="Z40" s="1"/>
      <c r="AA40" s="3"/>
      <c r="AB40" s="1"/>
      <c r="AC40" s="3"/>
      <c r="AD40" s="1"/>
      <c r="AE40" s="1"/>
      <c r="AF40" s="21" t="s">
        <v>0</v>
      </c>
    </row>
    <row r="41" spans="1:32" s="28" customFormat="1" ht="12.75">
      <c r="A41" s="1"/>
      <c r="B41" s="1"/>
      <c r="C41" s="33" t="s">
        <v>0</v>
      </c>
      <c r="D41" s="33"/>
      <c r="E41" s="33"/>
      <c r="F41" s="33"/>
      <c r="G41" s="33"/>
      <c r="H41" s="33"/>
      <c r="I41" s="33"/>
      <c r="J41" s="33"/>
      <c r="K41" s="33"/>
      <c r="L41" s="32"/>
      <c r="M41" s="33"/>
      <c r="N41" s="32"/>
      <c r="O41" s="33"/>
      <c r="P41" s="1"/>
      <c r="Q41" s="1"/>
      <c r="R41" s="33"/>
      <c r="S41" s="33" t="s">
        <v>0</v>
      </c>
      <c r="T41" s="33"/>
      <c r="U41" s="33"/>
      <c r="V41" s="1"/>
      <c r="W41" s="3"/>
      <c r="X41" s="1"/>
      <c r="Y41" s="3"/>
      <c r="Z41" s="1" t="s">
        <v>0</v>
      </c>
      <c r="AA41" s="3"/>
      <c r="AB41" s="1"/>
      <c r="AC41" s="3"/>
      <c r="AD41" s="1"/>
      <c r="AE41" s="1"/>
      <c r="AF41" s="21"/>
    </row>
    <row r="42" spans="1:32" s="26" customFormat="1" ht="17.25" customHeight="1">
      <c r="A42" s="35"/>
      <c r="B42" s="24"/>
      <c r="C42" s="24"/>
      <c r="D42" s="22"/>
      <c r="E42" s="46"/>
      <c r="F42" s="22"/>
      <c r="G42" s="46"/>
      <c r="H42" s="22"/>
      <c r="I42" s="23"/>
      <c r="J42" s="22"/>
      <c r="K42" s="23"/>
      <c r="L42" s="22"/>
      <c r="M42" s="23"/>
      <c r="N42" s="22"/>
      <c r="O42" s="23"/>
      <c r="P42" s="35"/>
      <c r="Q42" s="24"/>
      <c r="R42" s="24"/>
      <c r="S42" s="24"/>
      <c r="T42" s="23"/>
      <c r="U42" s="22"/>
      <c r="V42" s="22"/>
      <c r="W42" s="23"/>
      <c r="X42" s="34"/>
      <c r="Y42" s="24"/>
      <c r="Z42" s="34"/>
      <c r="AA42" s="24"/>
      <c r="AB42" s="34"/>
      <c r="AC42" s="24"/>
      <c r="AD42" s="34"/>
      <c r="AE42" s="4"/>
      <c r="AF42" s="4"/>
    </row>
    <row r="43" spans="1:32" s="26" customFormat="1" ht="12.75">
      <c r="A43" s="4"/>
      <c r="B43" s="24"/>
      <c r="C43" s="24"/>
      <c r="D43" s="25"/>
      <c r="E43" s="23"/>
      <c r="F43" s="22"/>
      <c r="G43" s="23" t="s">
        <v>0</v>
      </c>
      <c r="H43" s="22"/>
      <c r="I43" s="23"/>
      <c r="J43" s="22"/>
      <c r="K43" s="23"/>
      <c r="L43" s="22"/>
      <c r="M43" s="23"/>
      <c r="N43" s="22"/>
      <c r="O43" s="23"/>
      <c r="P43" s="4"/>
      <c r="Q43" s="24"/>
      <c r="R43" s="22"/>
      <c r="S43" s="23"/>
      <c r="T43" s="27"/>
      <c r="U43" s="23"/>
      <c r="V43" s="22"/>
      <c r="W43" s="23"/>
      <c r="X43" s="34"/>
      <c r="Y43" s="24"/>
      <c r="Z43" s="34"/>
      <c r="AA43" s="24"/>
      <c r="AB43" s="34"/>
      <c r="AC43" s="24"/>
      <c r="AD43" s="34"/>
      <c r="AE43" s="4"/>
      <c r="AF43" s="4"/>
    </row>
  </sheetData>
  <sheetProtection/>
  <printOptions horizontalCentered="1" verticalCentered="1"/>
  <pageMargins left="0" right="0" top="0" bottom="0" header="0" footer="0"/>
  <pageSetup fitToHeight="2" horizontalDpi="600" verticalDpi="600" orientation="landscape" scale="95" r:id="rId1"/>
  <headerFooter alignWithMargins="0">
    <oddFooter>&amp;CPage &amp;P</oddFooter>
  </headerFooter>
  <ignoredErrors>
    <ignoredError sqref="S7 W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Zorka Neuman</cp:lastModifiedBy>
  <cp:lastPrinted>2009-03-11T16:21:28Z</cp:lastPrinted>
  <dcterms:created xsi:type="dcterms:W3CDTF">2005-08-08T20:55:58Z</dcterms:created>
  <dcterms:modified xsi:type="dcterms:W3CDTF">2009-03-11T16:21:34Z</dcterms:modified>
  <cp:category/>
  <cp:version/>
  <cp:contentType/>
  <cp:contentStatus/>
</cp:coreProperties>
</file>