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720" windowHeight="6540" activeTab="0"/>
  </bookViews>
  <sheets>
    <sheet name="E2-Disposal Costs" sheetId="1" r:id="rId1"/>
  </sheets>
  <definedNames/>
  <calcPr fullCalcOnLoad="1"/>
</workbook>
</file>

<file path=xl/sharedStrings.xml><?xml version="1.0" encoding="utf-8"?>
<sst xmlns="http://schemas.openxmlformats.org/spreadsheetml/2006/main" count="299" uniqueCount="133">
  <si>
    <t>DISPOSAL COST WORKSHEET</t>
  </si>
  <si>
    <t>Waste</t>
  </si>
  <si>
    <t>Mgmt.</t>
  </si>
  <si>
    <t xml:space="preserve">Handling </t>
  </si>
  <si>
    <t>Cost:</t>
  </si>
  <si>
    <t>Category</t>
  </si>
  <si>
    <t>Method</t>
  </si>
  <si>
    <t>5gal.</t>
  </si>
  <si>
    <t>30gal.</t>
  </si>
  <si>
    <t>55gal.</t>
  </si>
  <si>
    <t>Other</t>
  </si>
  <si>
    <t>Bulked flam liquid</t>
  </si>
  <si>
    <t>Oil-based paint related</t>
  </si>
  <si>
    <t>Poison (non-aerosols)</t>
  </si>
  <si>
    <t>Water reactives</t>
  </si>
  <si>
    <t>Inorganic acid</t>
  </si>
  <si>
    <t>Organic acid</t>
  </si>
  <si>
    <t>Inorganic base</t>
  </si>
  <si>
    <t>Organic base</t>
  </si>
  <si>
    <t>Neutral oxidizers</t>
  </si>
  <si>
    <t>Organic peroxides</t>
  </si>
  <si>
    <t>Oxidizing acid</t>
  </si>
  <si>
    <t>Oxidizing base</t>
  </si>
  <si>
    <t>PCB containing paint</t>
  </si>
  <si>
    <t>Other PCB waste</t>
  </si>
  <si>
    <t>Corrosive aerosols</t>
  </si>
  <si>
    <t>Flammable aerosols</t>
  </si>
  <si>
    <t>Poison aerosols</t>
  </si>
  <si>
    <t>Antifreeze</t>
  </si>
  <si>
    <t>Latex paint (non-recyclable)</t>
  </si>
  <si>
    <t>Motor oil (recyclable)</t>
  </si>
  <si>
    <t>Motor oil (contaminated)</t>
  </si>
  <si>
    <t>Oil filters</t>
  </si>
  <si>
    <t>Mercury (metallic)</t>
  </si>
  <si>
    <t>Contaminated soil</t>
  </si>
  <si>
    <t>Sharps</t>
  </si>
  <si>
    <t>Household batteries (non-alkaline)</t>
  </si>
  <si>
    <t>Class 9/Non-RCRA</t>
  </si>
  <si>
    <t>Asbestos</t>
  </si>
  <si>
    <t>Empty, contaminated drums</t>
  </si>
  <si>
    <t>Compressed gas cylinders (&gt;1gal)</t>
  </si>
  <si>
    <t>Propane Tanks (Coleman Stove)</t>
  </si>
  <si>
    <t>Propane Tanks (BBQ Type)</t>
  </si>
  <si>
    <t>Cyanide</t>
  </si>
  <si>
    <t>5 gal</t>
  </si>
  <si>
    <t>30 gal</t>
  </si>
  <si>
    <t>55 gal</t>
  </si>
  <si>
    <t xml:space="preserve">    Weight (lbs):</t>
  </si>
  <si>
    <t xml:space="preserve"> Yd Box</t>
  </si>
  <si>
    <t>Yd Box</t>
  </si>
  <si>
    <t>PHHWCF &amp; TEMPORARY EVENTS</t>
  </si>
  <si>
    <t xml:space="preserve">Mgmt method    DI=Destructive Incineration, RC=Recycle, LF=Landfill, FS=Fuel Substitute, TBD=To be determined.  </t>
  </si>
  <si>
    <t>Handling method   LO=Loosepack, LP=Labpack, BU=Bulked, EA=Each</t>
  </si>
  <si>
    <t>If costs are different for PHHWCF &amp; Temporary Events, please complete separate Disposal Cost Worksheets</t>
  </si>
  <si>
    <t>Latex paint (recycled &amp; returned)</t>
  </si>
  <si>
    <t>Latex paint (recycled &amp; not returned)</t>
  </si>
  <si>
    <t>Ammonium Nitrate</t>
  </si>
  <si>
    <t>Household batteries (alkaline)</t>
  </si>
  <si>
    <t>Labpacks-Reactive</t>
  </si>
  <si>
    <t>Labpacks- Non-Reactive</t>
  </si>
  <si>
    <t xml:space="preserve"> </t>
  </si>
  <si>
    <t xml:space="preserve">Additional Monthly Operational Costs- PHHWCF ( equipment,supplies etc) </t>
  </si>
  <si>
    <t>Flam solid (fusee/flares)</t>
  </si>
  <si>
    <t>FB</t>
  </si>
  <si>
    <t>LO</t>
  </si>
  <si>
    <t>INC</t>
  </si>
  <si>
    <t>LP</t>
  </si>
  <si>
    <t>BU</t>
  </si>
  <si>
    <t>NE</t>
  </si>
  <si>
    <t>RC</t>
  </si>
  <si>
    <t>LF</t>
  </si>
  <si>
    <t>case-by-case</t>
  </si>
  <si>
    <t>COST + 15%</t>
  </si>
  <si>
    <t>COST+15%</t>
  </si>
  <si>
    <t>Fluorescent bulbs, PER FT</t>
  </si>
  <si>
    <t>no charge</t>
  </si>
  <si>
    <t>N/A</t>
  </si>
  <si>
    <t>pallet</t>
  </si>
  <si>
    <t xml:space="preserve">Car batteries </t>
  </si>
  <si>
    <t>Flam solid/liquid (PRM)</t>
  </si>
  <si>
    <t>EA</t>
  </si>
  <si>
    <t>$3.00**</t>
  </si>
  <si>
    <t>1.0**</t>
  </si>
  <si>
    <t>* Bulk tote/portable tank, price/weight per gallon. Tote/tank size 250 - 310 gallons.</t>
  </si>
  <si>
    <t>** Metallic mercury per pound of waste weight</t>
  </si>
  <si>
    <t>$2.08*/gal</t>
  </si>
  <si>
    <t>8.3*p/gal</t>
  </si>
  <si>
    <t>ATTACHMENT E</t>
  </si>
  <si>
    <t>Waste Category</t>
  </si>
  <si>
    <t>Cost Per Gallon</t>
  </si>
  <si>
    <t>Cost Per Pound</t>
  </si>
  <si>
    <t>Flammable Solids</t>
  </si>
  <si>
    <t>DI</t>
  </si>
  <si>
    <t>Flammable Liquids</t>
  </si>
  <si>
    <t>Bulked Flammable Liquids</t>
  </si>
  <si>
    <t>FT</t>
  </si>
  <si>
    <t>Oil-based Paint &amp; Related</t>
  </si>
  <si>
    <t>Poison Solids</t>
  </si>
  <si>
    <t>Poison Liquids</t>
  </si>
  <si>
    <t>Inorganic Acid</t>
  </si>
  <si>
    <t>Organic Acid</t>
  </si>
  <si>
    <t>Inorganic Base</t>
  </si>
  <si>
    <t>Organic Base</t>
  </si>
  <si>
    <t>Organic Peroxide</t>
  </si>
  <si>
    <t>Oil Filters</t>
  </si>
  <si>
    <t>Mercury</t>
  </si>
  <si>
    <t xml:space="preserve">           **Handling Method  BU=Bulk, LP=Labpack, LO=LoosePack, PA=Palletize, TB=Tubskid </t>
  </si>
  <si>
    <t>Processing Fee</t>
  </si>
  <si>
    <t>Labpacks, Non reactive</t>
  </si>
  <si>
    <t>Labpacks, Reactive</t>
  </si>
  <si>
    <t>Oxidizers</t>
  </si>
  <si>
    <t>PCB's</t>
  </si>
  <si>
    <t>Aerosols</t>
  </si>
  <si>
    <t>Compressed Gases</t>
  </si>
  <si>
    <t>Fluorescent Light Tubes</t>
  </si>
  <si>
    <t>Alkaline Batteries</t>
  </si>
  <si>
    <t>NiCad Batteries</t>
  </si>
  <si>
    <t>Class 9/Non RCRA</t>
  </si>
  <si>
    <t>Fertilizers</t>
  </si>
  <si>
    <t>Contaminated Soil</t>
  </si>
  <si>
    <t>Latex</t>
  </si>
  <si>
    <t>Oil</t>
  </si>
  <si>
    <t>Napa County CESGQ Rate Schedule</t>
  </si>
  <si>
    <t>*WM</t>
  </si>
  <si>
    <t>**HM</t>
  </si>
  <si>
    <t>CASE BY CASE</t>
  </si>
  <si>
    <t>0.12 / FT</t>
  </si>
  <si>
    <t xml:space="preserve">          *Waste Management Method - R= Recycle, FT = Fuels Treatment, DI=Destructive DIineration, ST=STilization, NE=Nuetralization, LF=Landfill</t>
  </si>
  <si>
    <t>ST</t>
  </si>
  <si>
    <t>$30 / VISIT</t>
  </si>
  <si>
    <t>Pick Up Fee (Optional)</t>
  </si>
  <si>
    <t>$50 / STOP</t>
  </si>
  <si>
    <t>ATTACHMENT 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</si>
</sst>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13">
    <font>
      <sz val="10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b/>
      <i/>
      <sz val="12"/>
      <color indexed="16"/>
      <name val="Arial"/>
      <family val="0"/>
    </font>
    <font>
      <sz val="12"/>
      <color indexed="8"/>
      <name val="Arial"/>
      <family val="0"/>
    </font>
    <font>
      <sz val="9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9"/>
      <color indexed="8"/>
      <name val="Arial"/>
      <family val="2"/>
    </font>
    <font>
      <sz val="10"/>
      <name val="Times"/>
      <family val="0"/>
    </font>
    <font>
      <sz val="14"/>
      <name val="Times"/>
      <family val="1"/>
    </font>
    <font>
      <b/>
      <sz val="14"/>
      <name val="Times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 quotePrefix="1">
      <alignment horizontal="right"/>
    </xf>
    <xf numFmtId="0" fontId="4" fillId="3" borderId="0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3" borderId="5" xfId="0" applyFont="1" applyFill="1" applyBorder="1" applyAlignment="1" quotePrefix="1">
      <alignment horizontal="right"/>
    </xf>
    <xf numFmtId="44" fontId="4" fillId="2" borderId="0" xfId="0" applyNumberFormat="1" applyFont="1" applyFill="1" applyBorder="1" applyAlignment="1">
      <alignment horizontal="right"/>
    </xf>
    <xf numFmtId="44" fontId="4" fillId="2" borderId="0" xfId="0" applyNumberFormat="1" applyFont="1" applyFill="1" applyBorder="1" applyAlignment="1" quotePrefix="1">
      <alignment horizontal="right"/>
    </xf>
    <xf numFmtId="44" fontId="4" fillId="3" borderId="0" xfId="0" applyNumberFormat="1" applyFont="1" applyFill="1" applyBorder="1" applyAlignment="1">
      <alignment horizontal="right"/>
    </xf>
    <xf numFmtId="44" fontId="4" fillId="3" borderId="0" xfId="0" applyNumberFormat="1" applyFont="1" applyFill="1" applyBorder="1" applyAlignment="1" quotePrefix="1">
      <alignment horizontal="right"/>
    </xf>
    <xf numFmtId="44" fontId="9" fillId="3" borderId="0" xfId="0" applyNumberFormat="1" applyFont="1" applyFill="1" applyBorder="1" applyAlignment="1">
      <alignment horizontal="right"/>
    </xf>
    <xf numFmtId="44" fontId="9" fillId="2" borderId="0" xfId="0" applyNumberFormat="1" applyFont="1" applyFill="1" applyBorder="1" applyAlignment="1">
      <alignment horizontal="right"/>
    </xf>
    <xf numFmtId="42" fontId="4" fillId="2" borderId="0" xfId="0" applyNumberFormat="1" applyFont="1" applyFill="1" applyBorder="1" applyAlignment="1">
      <alignment horizontal="right"/>
    </xf>
    <xf numFmtId="42" fontId="9" fillId="3" borderId="0" xfId="0" applyNumberFormat="1" applyFont="1" applyFill="1" applyBorder="1" applyAlignment="1">
      <alignment horizontal="right"/>
    </xf>
    <xf numFmtId="42" fontId="9" fillId="2" borderId="0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11" fillId="0" borderId="0" xfId="19" applyFont="1">
      <alignment/>
      <protection/>
    </xf>
    <xf numFmtId="4" fontId="12" fillId="0" borderId="0" xfId="19" applyFont="1">
      <alignment/>
      <protection/>
    </xf>
    <xf numFmtId="0" fontId="11" fillId="0" borderId="0" xfId="19" applyFont="1">
      <alignment/>
      <protection/>
    </xf>
    <xf numFmtId="4" fontId="12" fillId="0" borderId="10" xfId="19" applyFont="1" applyBorder="1">
      <alignment horizontal="center"/>
      <protection/>
    </xf>
    <xf numFmtId="4" fontId="12" fillId="0" borderId="11" xfId="19" applyFont="1" applyBorder="1" applyAlignment="1">
      <alignment horizontal="center" wrapText="1"/>
      <protection/>
    </xf>
    <xf numFmtId="4" fontId="12" fillId="0" borderId="12" xfId="19" applyFont="1" applyBorder="1" applyAlignment="1">
      <alignment horizontal="center" wrapText="1"/>
      <protection/>
    </xf>
    <xf numFmtId="4" fontId="11" fillId="0" borderId="13" xfId="19" applyFont="1" applyBorder="1">
      <alignment/>
      <protection/>
    </xf>
    <xf numFmtId="4" fontId="11" fillId="0" borderId="13" xfId="19" applyFont="1" applyBorder="1">
      <alignment horizontal="center"/>
      <protection/>
    </xf>
    <xf numFmtId="4" fontId="11" fillId="0" borderId="14" xfId="19" applyFont="1" applyBorder="1">
      <alignment horizontal="center"/>
      <protection/>
    </xf>
    <xf numFmtId="167" fontId="11" fillId="0" borderId="14" xfId="19" applyNumberFormat="1" applyFont="1" applyBorder="1">
      <alignment horizontal="center"/>
      <protection/>
    </xf>
    <xf numFmtId="167" fontId="11" fillId="0" borderId="15" xfId="19" applyNumberFormat="1" applyFont="1" applyBorder="1">
      <alignment horizontal="center"/>
      <protection/>
    </xf>
    <xf numFmtId="4" fontId="11" fillId="0" borderId="16" xfId="19" applyFont="1" applyBorder="1">
      <alignment/>
      <protection/>
    </xf>
    <xf numFmtId="4" fontId="11" fillId="0" borderId="16" xfId="19" applyFont="1" applyBorder="1">
      <alignment horizontal="center"/>
      <protection/>
    </xf>
    <xf numFmtId="4" fontId="11" fillId="0" borderId="17" xfId="19" applyFont="1" applyBorder="1">
      <alignment horizontal="center"/>
      <protection/>
    </xf>
    <xf numFmtId="167" fontId="11" fillId="0" borderId="17" xfId="19" applyNumberFormat="1" applyFont="1" applyBorder="1">
      <alignment horizontal="center"/>
      <protection/>
    </xf>
    <xf numFmtId="167" fontId="11" fillId="0" borderId="18" xfId="19" applyNumberFormat="1" applyFont="1" applyBorder="1">
      <alignment horizontal="center"/>
      <protection/>
    </xf>
    <xf numFmtId="4" fontId="11" fillId="0" borderId="19" xfId="19" applyFont="1" applyBorder="1">
      <alignment/>
      <protection/>
    </xf>
    <xf numFmtId="4" fontId="11" fillId="0" borderId="20" xfId="19" applyFont="1" applyBorder="1">
      <alignment/>
      <protection/>
    </xf>
    <xf numFmtId="4" fontId="11" fillId="0" borderId="20" xfId="19" applyFont="1" applyBorder="1">
      <alignment horizontal="center"/>
      <protection/>
    </xf>
    <xf numFmtId="4" fontId="11" fillId="0" borderId="21" xfId="19" applyFont="1" applyBorder="1">
      <alignment horizontal="center"/>
      <protection/>
    </xf>
    <xf numFmtId="4" fontId="11" fillId="0" borderId="22" xfId="19" applyFont="1" applyBorder="1">
      <alignment/>
      <protection/>
    </xf>
    <xf numFmtId="4" fontId="11" fillId="0" borderId="23" xfId="19" applyFont="1" applyBorder="1">
      <alignment/>
      <protection/>
    </xf>
    <xf numFmtId="4" fontId="11" fillId="0" borderId="22" xfId="19" applyFont="1" applyBorder="1">
      <alignment horizontal="center"/>
      <protection/>
    </xf>
    <xf numFmtId="4" fontId="11" fillId="0" borderId="24" xfId="19" applyFont="1" applyBorder="1">
      <alignment horizontal="center"/>
      <protection/>
    </xf>
    <xf numFmtId="167" fontId="11" fillId="0" borderId="24" xfId="19" applyNumberFormat="1" applyFont="1" applyBorder="1">
      <alignment horizontal="center"/>
      <protection/>
    </xf>
    <xf numFmtId="167" fontId="11" fillId="0" borderId="25" xfId="19" applyNumberFormat="1" applyFont="1" applyBorder="1">
      <alignment horizontal="center"/>
      <protection/>
    </xf>
    <xf numFmtId="4" fontId="11" fillId="0" borderId="26" xfId="19" applyFont="1" applyBorder="1">
      <alignment/>
      <protection/>
    </xf>
    <xf numFmtId="167" fontId="11" fillId="0" borderId="21" xfId="19" applyNumberFormat="1" applyFont="1" applyBorder="1">
      <alignment horizontal="center"/>
      <protection/>
    </xf>
    <xf numFmtId="167" fontId="11" fillId="0" borderId="27" xfId="19" applyNumberFormat="1" applyFont="1" applyBorder="1">
      <alignment horizontal="center"/>
      <protection/>
    </xf>
    <xf numFmtId="4" fontId="11" fillId="0" borderId="28" xfId="19" applyFont="1" applyBorder="1">
      <alignment/>
      <protection/>
    </xf>
    <xf numFmtId="4" fontId="11" fillId="0" borderId="28" xfId="19" applyFont="1" applyBorder="1">
      <alignment horizontal="center"/>
      <protection/>
    </xf>
    <xf numFmtId="4" fontId="11" fillId="0" borderId="29" xfId="19" applyFont="1" applyBorder="1">
      <alignment horizontal="center"/>
      <protection/>
    </xf>
    <xf numFmtId="167" fontId="11" fillId="0" borderId="29" xfId="19" applyNumberFormat="1" applyFont="1" applyBorder="1">
      <alignment horizontal="center"/>
      <protection/>
    </xf>
    <xf numFmtId="167" fontId="11" fillId="0" borderId="30" xfId="19" applyNumberFormat="1" applyFont="1" applyBorder="1">
      <alignment horizontal="center"/>
      <protection/>
    </xf>
    <xf numFmtId="4" fontId="11" fillId="0" borderId="31" xfId="19" applyFont="1" applyBorder="1">
      <alignment/>
      <protection/>
    </xf>
    <xf numFmtId="4" fontId="11" fillId="0" borderId="31" xfId="19" applyFont="1" applyBorder="1">
      <alignment horizontal="center"/>
      <protection/>
    </xf>
    <xf numFmtId="167" fontId="11" fillId="0" borderId="32" xfId="19" applyNumberFormat="1" applyFont="1" applyBorder="1">
      <alignment horizontal="center"/>
      <protection/>
    </xf>
    <xf numFmtId="4" fontId="11" fillId="0" borderId="16" xfId="19" applyFont="1" applyBorder="1" applyAlignment="1">
      <alignment wrapText="1"/>
      <protection/>
    </xf>
    <xf numFmtId="4" fontId="11" fillId="0" borderId="33" xfId="19" applyFont="1" applyBorder="1">
      <alignment horizontal="center"/>
      <protection/>
    </xf>
    <xf numFmtId="7" fontId="11" fillId="0" borderId="33" xfId="19" applyFont="1" applyBorder="1">
      <alignment horizontal="center"/>
      <protection/>
    </xf>
    <xf numFmtId="4" fontId="11" fillId="0" borderId="0" xfId="19" applyFont="1">
      <alignment horizontal="left"/>
      <protection/>
    </xf>
    <xf numFmtId="4" fontId="11" fillId="0" borderId="0" xfId="19" applyFont="1">
      <alignment/>
      <protection/>
    </xf>
    <xf numFmtId="0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2-Disposal Cos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1200150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tabSelected="1" zoomScale="80" zoomScaleNormal="80" workbookViewId="0" topLeftCell="A115">
      <selection activeCell="G72" sqref="G72"/>
    </sheetView>
  </sheetViews>
  <sheetFormatPr defaultColWidth="9.140625" defaultRowHeight="12.75"/>
  <cols>
    <col min="1" max="1" width="37.28125" style="0" customWidth="1"/>
    <col min="2" max="2" width="10.140625" style="0" customWidth="1"/>
    <col min="3" max="3" width="10.7109375" style="0" customWidth="1"/>
    <col min="4" max="6" width="11.00390625" style="0" bestFit="1" customWidth="1"/>
    <col min="7" max="7" width="13.00390625" style="0" bestFit="1" customWidth="1"/>
    <col min="8" max="8" width="12.140625" style="0" customWidth="1"/>
    <col min="13" max="13" width="10.421875" style="0" customWidth="1"/>
  </cols>
  <sheetData>
    <row r="1" spans="1:13" ht="26.25">
      <c r="A1" s="36" t="s">
        <v>87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8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8">
      <c r="A4" s="40" t="s">
        <v>50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8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8">
      <c r="A6" s="18" t="s">
        <v>53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.75" thickTop="1">
      <c r="A8" s="3" t="s">
        <v>1</v>
      </c>
      <c r="B8" s="4" t="s">
        <v>2</v>
      </c>
      <c r="C8" s="4" t="s">
        <v>3</v>
      </c>
      <c r="D8" s="4" t="s">
        <v>4</v>
      </c>
      <c r="E8" s="4"/>
      <c r="F8" s="4"/>
      <c r="G8" s="4"/>
      <c r="H8" s="4"/>
      <c r="I8" s="38" t="s">
        <v>47</v>
      </c>
      <c r="J8" s="38"/>
      <c r="K8" s="4"/>
      <c r="L8" s="4"/>
      <c r="M8" s="5"/>
    </row>
    <row r="9" spans="1:13" ht="15">
      <c r="A9" s="6" t="s">
        <v>5</v>
      </c>
      <c r="B9" s="7" t="s">
        <v>6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48</v>
      </c>
      <c r="H9" s="7" t="s">
        <v>10</v>
      </c>
      <c r="I9" s="7" t="s">
        <v>44</v>
      </c>
      <c r="J9" s="7" t="s">
        <v>45</v>
      </c>
      <c r="K9" s="7" t="s">
        <v>46</v>
      </c>
      <c r="L9" s="7" t="s">
        <v>49</v>
      </c>
      <c r="M9" s="8" t="s">
        <v>10</v>
      </c>
    </row>
    <row r="10" spans="1:13" ht="1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3" ht="15">
      <c r="A11" s="12" t="s">
        <v>79</v>
      </c>
      <c r="B11" s="13" t="s">
        <v>63</v>
      </c>
      <c r="C11" s="13" t="s">
        <v>64</v>
      </c>
      <c r="D11" s="33">
        <f>0.35*F11</f>
        <v>43.75</v>
      </c>
      <c r="E11" s="33">
        <f>0.8*F11</f>
        <v>100</v>
      </c>
      <c r="F11" s="33">
        <v>125</v>
      </c>
      <c r="G11" s="33">
        <f>3*F11</f>
        <v>375</v>
      </c>
      <c r="H11" s="28"/>
      <c r="I11" s="21">
        <v>20</v>
      </c>
      <c r="J11" s="21">
        <v>125</v>
      </c>
      <c r="K11" s="21">
        <v>250</v>
      </c>
      <c r="L11" s="21">
        <v>800</v>
      </c>
      <c r="M11" s="22"/>
    </row>
    <row r="12" spans="1:13" ht="15">
      <c r="A12" s="12" t="s">
        <v>62</v>
      </c>
      <c r="B12" s="13" t="s">
        <v>65</v>
      </c>
      <c r="C12" s="13" t="s">
        <v>66</v>
      </c>
      <c r="D12" s="33">
        <f aca="true" t="shared" si="0" ref="D12:D58">0.35*F12</f>
        <v>70</v>
      </c>
      <c r="E12" s="33">
        <f aca="true" t="shared" si="1" ref="E12:E58">0.8*F12</f>
        <v>160</v>
      </c>
      <c r="F12" s="33">
        <v>200</v>
      </c>
      <c r="G12" s="33">
        <f aca="true" t="shared" si="2" ref="G12:G58">3*F12</f>
        <v>600</v>
      </c>
      <c r="H12" s="28"/>
      <c r="I12" s="21">
        <v>20</v>
      </c>
      <c r="J12" s="21">
        <v>125</v>
      </c>
      <c r="K12" s="21">
        <v>250</v>
      </c>
      <c r="L12" s="21">
        <v>800</v>
      </c>
      <c r="M12" s="22"/>
    </row>
    <row r="13" spans="1:13" ht="15">
      <c r="A13" s="9" t="s">
        <v>11</v>
      </c>
      <c r="B13" s="10" t="s">
        <v>63</v>
      </c>
      <c r="C13" s="10" t="s">
        <v>67</v>
      </c>
      <c r="D13" s="33">
        <f t="shared" si="0"/>
        <v>35</v>
      </c>
      <c r="E13" s="33">
        <f t="shared" si="1"/>
        <v>80</v>
      </c>
      <c r="F13" s="33">
        <v>100</v>
      </c>
      <c r="G13" s="33">
        <f t="shared" si="2"/>
        <v>300</v>
      </c>
      <c r="H13" s="29"/>
      <c r="I13" s="23">
        <v>40</v>
      </c>
      <c r="J13" s="23">
        <v>250</v>
      </c>
      <c r="K13" s="23">
        <v>400</v>
      </c>
      <c r="L13" s="23" t="s">
        <v>76</v>
      </c>
      <c r="M13" s="24"/>
    </row>
    <row r="14" spans="1:13" ht="15">
      <c r="A14" s="12" t="s">
        <v>12</v>
      </c>
      <c r="B14" s="13" t="s">
        <v>63</v>
      </c>
      <c r="C14" s="13" t="s">
        <v>67</v>
      </c>
      <c r="D14" s="33">
        <f t="shared" si="0"/>
        <v>42</v>
      </c>
      <c r="E14" s="33">
        <f t="shared" si="1"/>
        <v>96</v>
      </c>
      <c r="F14" s="33">
        <v>120</v>
      </c>
      <c r="G14" s="33">
        <v>380</v>
      </c>
      <c r="H14" s="27" t="s">
        <v>85</v>
      </c>
      <c r="I14" s="23">
        <v>40</v>
      </c>
      <c r="J14" s="23">
        <v>250</v>
      </c>
      <c r="K14" s="23">
        <v>400</v>
      </c>
      <c r="L14" s="23" t="s">
        <v>76</v>
      </c>
      <c r="M14" s="25" t="s">
        <v>86</v>
      </c>
    </row>
    <row r="15" spans="1:13" ht="15">
      <c r="A15" s="9" t="s">
        <v>43</v>
      </c>
      <c r="B15" s="10" t="s">
        <v>65</v>
      </c>
      <c r="C15" s="10" t="s">
        <v>66</v>
      </c>
      <c r="D15" s="33">
        <f t="shared" si="0"/>
        <v>260.75</v>
      </c>
      <c r="E15" s="33">
        <f t="shared" si="1"/>
        <v>596</v>
      </c>
      <c r="F15" s="33">
        <v>745</v>
      </c>
      <c r="G15" s="33">
        <f t="shared" si="2"/>
        <v>2235</v>
      </c>
      <c r="H15" s="29"/>
      <c r="I15" s="21">
        <v>20</v>
      </c>
      <c r="J15" s="21">
        <v>125</v>
      </c>
      <c r="K15" s="21">
        <v>250</v>
      </c>
      <c r="L15" s="21">
        <v>800</v>
      </c>
      <c r="M15" s="24"/>
    </row>
    <row r="16" spans="1:13" ht="15">
      <c r="A16" s="12" t="s">
        <v>13</v>
      </c>
      <c r="B16" s="10" t="s">
        <v>65</v>
      </c>
      <c r="C16" s="10" t="s">
        <v>66</v>
      </c>
      <c r="D16" s="33">
        <f t="shared" si="0"/>
        <v>70</v>
      </c>
      <c r="E16" s="33">
        <f t="shared" si="1"/>
        <v>160</v>
      </c>
      <c r="F16" s="33">
        <v>200</v>
      </c>
      <c r="G16" s="33">
        <f t="shared" si="2"/>
        <v>600</v>
      </c>
      <c r="H16" s="28"/>
      <c r="I16" s="21">
        <v>20</v>
      </c>
      <c r="J16" s="21">
        <v>125</v>
      </c>
      <c r="K16" s="21">
        <v>250</v>
      </c>
      <c r="L16" s="21">
        <v>800</v>
      </c>
      <c r="M16" s="22"/>
    </row>
    <row r="17" spans="1:13" ht="15">
      <c r="A17" s="9" t="s">
        <v>14</v>
      </c>
      <c r="B17" s="10" t="s">
        <v>65</v>
      </c>
      <c r="C17" s="10" t="s">
        <v>66</v>
      </c>
      <c r="D17" s="33">
        <f t="shared" si="0"/>
        <v>260.75</v>
      </c>
      <c r="E17" s="33">
        <f t="shared" si="1"/>
        <v>596</v>
      </c>
      <c r="F17" s="33">
        <v>745</v>
      </c>
      <c r="G17" s="33">
        <f t="shared" si="2"/>
        <v>2235</v>
      </c>
      <c r="H17" s="29"/>
      <c r="I17" s="21">
        <v>20</v>
      </c>
      <c r="J17" s="21">
        <v>125</v>
      </c>
      <c r="K17" s="21">
        <v>250</v>
      </c>
      <c r="L17" s="21">
        <v>800</v>
      </c>
      <c r="M17" s="24"/>
    </row>
    <row r="18" spans="1:13" ht="15">
      <c r="A18" s="12" t="s">
        <v>56</v>
      </c>
      <c r="B18" s="10" t="s">
        <v>65</v>
      </c>
      <c r="C18" s="10" t="s">
        <v>66</v>
      </c>
      <c r="D18" s="33">
        <f t="shared" si="0"/>
        <v>260.75</v>
      </c>
      <c r="E18" s="33">
        <f t="shared" si="1"/>
        <v>596</v>
      </c>
      <c r="F18" s="33">
        <v>745</v>
      </c>
      <c r="G18" s="33">
        <f t="shared" si="2"/>
        <v>2235</v>
      </c>
      <c r="H18" s="27"/>
      <c r="I18" s="21">
        <v>20</v>
      </c>
      <c r="J18" s="21">
        <v>125</v>
      </c>
      <c r="K18" s="21">
        <v>250</v>
      </c>
      <c r="L18" s="21">
        <v>800</v>
      </c>
      <c r="M18" s="25"/>
    </row>
    <row r="19" spans="1:13" ht="15">
      <c r="A19" s="9" t="s">
        <v>15</v>
      </c>
      <c r="B19" s="10" t="s">
        <v>68</v>
      </c>
      <c r="C19" s="10" t="s">
        <v>66</v>
      </c>
      <c r="D19" s="33">
        <f t="shared" si="0"/>
        <v>66.5</v>
      </c>
      <c r="E19" s="33">
        <f t="shared" si="1"/>
        <v>152</v>
      </c>
      <c r="F19" s="33">
        <v>190</v>
      </c>
      <c r="G19" s="33">
        <f t="shared" si="2"/>
        <v>570</v>
      </c>
      <c r="H19" s="30"/>
      <c r="I19" s="21">
        <v>20</v>
      </c>
      <c r="J19" s="21">
        <v>125</v>
      </c>
      <c r="K19" s="21">
        <v>250</v>
      </c>
      <c r="L19" s="21">
        <v>800</v>
      </c>
      <c r="M19" s="26"/>
    </row>
    <row r="20" spans="1:13" ht="15">
      <c r="A20" s="12" t="s">
        <v>16</v>
      </c>
      <c r="B20" s="13" t="s">
        <v>68</v>
      </c>
      <c r="C20" s="13" t="s">
        <v>66</v>
      </c>
      <c r="D20" s="33">
        <f t="shared" si="0"/>
        <v>66.5</v>
      </c>
      <c r="E20" s="33">
        <f t="shared" si="1"/>
        <v>152</v>
      </c>
      <c r="F20" s="33">
        <v>190</v>
      </c>
      <c r="G20" s="33">
        <f t="shared" si="2"/>
        <v>570</v>
      </c>
      <c r="H20" s="28"/>
      <c r="I20" s="21">
        <v>20</v>
      </c>
      <c r="J20" s="21">
        <v>125</v>
      </c>
      <c r="K20" s="21">
        <v>250</v>
      </c>
      <c r="L20" s="21">
        <v>800</v>
      </c>
      <c r="M20" s="22"/>
    </row>
    <row r="21" spans="1:13" ht="15">
      <c r="A21" s="9"/>
      <c r="B21" s="10"/>
      <c r="C21" s="10"/>
      <c r="D21" s="33"/>
      <c r="E21" s="33"/>
      <c r="F21" s="33"/>
      <c r="G21" s="33"/>
      <c r="H21" s="29"/>
      <c r="I21" s="23"/>
      <c r="J21" s="23"/>
      <c r="K21" s="23"/>
      <c r="L21" s="23"/>
      <c r="M21" s="24"/>
    </row>
    <row r="22" spans="1:13" ht="15">
      <c r="A22" s="12" t="s">
        <v>17</v>
      </c>
      <c r="B22" s="13" t="s">
        <v>68</v>
      </c>
      <c r="C22" s="13" t="s">
        <v>66</v>
      </c>
      <c r="D22" s="33">
        <f t="shared" si="0"/>
        <v>66.5</v>
      </c>
      <c r="E22" s="33">
        <f t="shared" si="1"/>
        <v>152</v>
      </c>
      <c r="F22" s="33">
        <v>190</v>
      </c>
      <c r="G22" s="33">
        <f t="shared" si="2"/>
        <v>570</v>
      </c>
      <c r="H22" s="28"/>
      <c r="I22" s="21">
        <v>20</v>
      </c>
      <c r="J22" s="21">
        <v>125</v>
      </c>
      <c r="K22" s="21">
        <v>250</v>
      </c>
      <c r="L22" s="21">
        <v>800</v>
      </c>
      <c r="M22" s="22"/>
    </row>
    <row r="23" spans="1:13" ht="15">
      <c r="A23" s="9" t="s">
        <v>18</v>
      </c>
      <c r="B23" s="10" t="s">
        <v>68</v>
      </c>
      <c r="C23" s="10" t="s">
        <v>66</v>
      </c>
      <c r="D23" s="33">
        <f t="shared" si="0"/>
        <v>66.5</v>
      </c>
      <c r="E23" s="33">
        <f t="shared" si="1"/>
        <v>152</v>
      </c>
      <c r="F23" s="33">
        <v>190</v>
      </c>
      <c r="G23" s="33">
        <f t="shared" si="2"/>
        <v>570</v>
      </c>
      <c r="H23" s="30"/>
      <c r="I23" s="21">
        <v>20</v>
      </c>
      <c r="J23" s="21">
        <v>125</v>
      </c>
      <c r="K23" s="21">
        <v>250</v>
      </c>
      <c r="L23" s="21">
        <v>800</v>
      </c>
      <c r="M23" s="26"/>
    </row>
    <row r="24" spans="1:13" ht="15">
      <c r="A24" s="12"/>
      <c r="B24" s="13"/>
      <c r="C24" s="13"/>
      <c r="D24" s="33"/>
      <c r="E24" s="33"/>
      <c r="F24" s="33"/>
      <c r="G24" s="33"/>
      <c r="H24" s="27"/>
      <c r="I24" s="21"/>
      <c r="J24" s="21"/>
      <c r="K24" s="21"/>
      <c r="L24" s="21"/>
      <c r="M24" s="25"/>
    </row>
    <row r="25" spans="1:13" ht="15">
      <c r="A25" s="9" t="s">
        <v>19</v>
      </c>
      <c r="B25" s="13" t="s">
        <v>68</v>
      </c>
      <c r="C25" s="13" t="s">
        <v>66</v>
      </c>
      <c r="D25" s="33">
        <f>0.35*F25</f>
        <v>66.5</v>
      </c>
      <c r="E25" s="33">
        <f>0.8*F25</f>
        <v>152</v>
      </c>
      <c r="F25" s="33">
        <v>190</v>
      </c>
      <c r="G25" s="33">
        <f t="shared" si="2"/>
        <v>570</v>
      </c>
      <c r="H25" s="30"/>
      <c r="I25" s="23"/>
      <c r="J25" s="23"/>
      <c r="K25" s="23"/>
      <c r="L25" s="23"/>
      <c r="M25" s="26"/>
    </row>
    <row r="26" spans="1:13" ht="15">
      <c r="A26" s="12" t="s">
        <v>20</v>
      </c>
      <c r="B26" s="10" t="s">
        <v>65</v>
      </c>
      <c r="C26" s="10" t="s">
        <v>66</v>
      </c>
      <c r="D26" s="33">
        <v>230</v>
      </c>
      <c r="E26" s="33">
        <v>569</v>
      </c>
      <c r="F26" s="33">
        <v>710</v>
      </c>
      <c r="G26" s="33">
        <v>2090</v>
      </c>
      <c r="H26" s="27"/>
      <c r="I26" s="21">
        <v>20</v>
      </c>
      <c r="J26" s="21">
        <v>125</v>
      </c>
      <c r="K26" s="21">
        <v>250</v>
      </c>
      <c r="L26" s="21">
        <v>800</v>
      </c>
      <c r="M26" s="25"/>
    </row>
    <row r="27" spans="1:13" ht="15">
      <c r="A27" s="9" t="s">
        <v>21</v>
      </c>
      <c r="B27" s="10" t="s">
        <v>68</v>
      </c>
      <c r="C27" s="10" t="s">
        <v>66</v>
      </c>
      <c r="D27" s="33">
        <f t="shared" si="0"/>
        <v>66.5</v>
      </c>
      <c r="E27" s="33">
        <f t="shared" si="1"/>
        <v>152</v>
      </c>
      <c r="F27" s="33">
        <v>190</v>
      </c>
      <c r="G27" s="33">
        <f t="shared" si="2"/>
        <v>570</v>
      </c>
      <c r="H27" s="29"/>
      <c r="I27" s="21">
        <v>20</v>
      </c>
      <c r="J27" s="21">
        <v>125</v>
      </c>
      <c r="K27" s="21">
        <v>250</v>
      </c>
      <c r="L27" s="21">
        <v>800</v>
      </c>
      <c r="M27" s="24"/>
    </row>
    <row r="28" spans="1:13" ht="15">
      <c r="A28" s="12" t="s">
        <v>22</v>
      </c>
      <c r="B28" s="13" t="s">
        <v>68</v>
      </c>
      <c r="C28" s="13" t="s">
        <v>66</v>
      </c>
      <c r="D28" s="33">
        <f t="shared" si="0"/>
        <v>66.5</v>
      </c>
      <c r="E28" s="33">
        <f t="shared" si="1"/>
        <v>152</v>
      </c>
      <c r="F28" s="33">
        <v>190</v>
      </c>
      <c r="G28" s="33">
        <f t="shared" si="2"/>
        <v>570</v>
      </c>
      <c r="H28" s="27"/>
      <c r="I28" s="21">
        <v>20</v>
      </c>
      <c r="J28" s="21">
        <v>125</v>
      </c>
      <c r="K28" s="21">
        <v>250</v>
      </c>
      <c r="L28" s="21">
        <v>800</v>
      </c>
      <c r="M28" s="25"/>
    </row>
    <row r="29" spans="1:13" ht="15">
      <c r="A29" s="9"/>
      <c r="B29" s="10"/>
      <c r="C29" s="10"/>
      <c r="D29" s="33"/>
      <c r="E29" s="33"/>
      <c r="F29" s="33"/>
      <c r="G29" s="33"/>
      <c r="H29" s="29"/>
      <c r="I29" s="21"/>
      <c r="J29" s="21"/>
      <c r="K29" s="21"/>
      <c r="L29" s="21"/>
      <c r="M29" s="24"/>
    </row>
    <row r="30" spans="1:13" ht="15">
      <c r="A30" s="12" t="s">
        <v>23</v>
      </c>
      <c r="B30" s="13" t="s">
        <v>65</v>
      </c>
      <c r="C30" s="13" t="s">
        <v>66</v>
      </c>
      <c r="D30" s="33">
        <f t="shared" si="0"/>
        <v>278.25</v>
      </c>
      <c r="E30" s="33">
        <f t="shared" si="1"/>
        <v>636</v>
      </c>
      <c r="F30" s="33">
        <v>795</v>
      </c>
      <c r="G30" s="33">
        <f t="shared" si="2"/>
        <v>2385</v>
      </c>
      <c r="H30" s="27"/>
      <c r="I30" s="21">
        <v>20</v>
      </c>
      <c r="J30" s="21">
        <v>125</v>
      </c>
      <c r="K30" s="21">
        <v>250</v>
      </c>
      <c r="L30" s="21">
        <v>800</v>
      </c>
      <c r="M30" s="25"/>
    </row>
    <row r="31" spans="1:13" ht="15">
      <c r="A31" s="9" t="s">
        <v>24</v>
      </c>
      <c r="B31" s="10" t="s">
        <v>69</v>
      </c>
      <c r="C31" s="10" t="s">
        <v>66</v>
      </c>
      <c r="D31" s="33">
        <f t="shared" si="0"/>
        <v>113.74999999999999</v>
      </c>
      <c r="E31" s="33">
        <f t="shared" si="1"/>
        <v>260</v>
      </c>
      <c r="F31" s="33">
        <v>325</v>
      </c>
      <c r="G31" s="33">
        <f t="shared" si="2"/>
        <v>975</v>
      </c>
      <c r="H31" s="29"/>
      <c r="I31" s="21">
        <v>20</v>
      </c>
      <c r="J31" s="21">
        <v>125</v>
      </c>
      <c r="K31" s="21">
        <v>250</v>
      </c>
      <c r="L31" s="21">
        <v>800</v>
      </c>
      <c r="M31" s="24"/>
    </row>
    <row r="32" spans="1:13" ht="15">
      <c r="A32" s="12"/>
      <c r="B32" s="13"/>
      <c r="C32" s="13"/>
      <c r="D32" s="33"/>
      <c r="E32" s="33"/>
      <c r="F32" s="33"/>
      <c r="G32" s="33"/>
      <c r="H32" s="27"/>
      <c r="I32" s="21"/>
      <c r="J32" s="21"/>
      <c r="K32" s="21"/>
      <c r="L32" s="21"/>
      <c r="M32" s="25"/>
    </row>
    <row r="33" spans="1:13" ht="15">
      <c r="A33" s="9" t="s">
        <v>25</v>
      </c>
      <c r="B33" s="10" t="s">
        <v>65</v>
      </c>
      <c r="C33" s="10" t="s">
        <v>64</v>
      </c>
      <c r="D33" s="33">
        <f t="shared" si="0"/>
        <v>62.99999999999999</v>
      </c>
      <c r="E33" s="33">
        <f t="shared" si="1"/>
        <v>144</v>
      </c>
      <c r="F33" s="33">
        <v>180</v>
      </c>
      <c r="G33" s="33">
        <v>525</v>
      </c>
      <c r="H33" s="30"/>
      <c r="I33" s="23">
        <v>10</v>
      </c>
      <c r="J33" s="23">
        <v>75</v>
      </c>
      <c r="K33" s="23">
        <v>125</v>
      </c>
      <c r="L33" s="23">
        <v>500</v>
      </c>
      <c r="M33" s="26"/>
    </row>
    <row r="34" spans="1:13" ht="15">
      <c r="A34" s="12" t="s">
        <v>26</v>
      </c>
      <c r="B34" s="10" t="s">
        <v>65</v>
      </c>
      <c r="C34" s="10" t="s">
        <v>64</v>
      </c>
      <c r="D34" s="33">
        <f t="shared" si="0"/>
        <v>62.99999999999999</v>
      </c>
      <c r="E34" s="33">
        <f t="shared" si="1"/>
        <v>144</v>
      </c>
      <c r="F34" s="33">
        <v>180</v>
      </c>
      <c r="G34" s="33">
        <v>525</v>
      </c>
      <c r="H34" s="28"/>
      <c r="I34" s="23">
        <v>10</v>
      </c>
      <c r="J34" s="23">
        <v>75</v>
      </c>
      <c r="K34" s="23">
        <v>125</v>
      </c>
      <c r="L34" s="23">
        <v>500</v>
      </c>
      <c r="M34" s="22"/>
    </row>
    <row r="35" spans="1:13" ht="15">
      <c r="A35" s="9" t="s">
        <v>27</v>
      </c>
      <c r="B35" s="10" t="s">
        <v>65</v>
      </c>
      <c r="C35" s="10" t="s">
        <v>64</v>
      </c>
      <c r="D35" s="33">
        <f t="shared" si="0"/>
        <v>62.99999999999999</v>
      </c>
      <c r="E35" s="33">
        <f t="shared" si="1"/>
        <v>144</v>
      </c>
      <c r="F35" s="33">
        <v>180</v>
      </c>
      <c r="G35" s="33">
        <v>525</v>
      </c>
      <c r="H35" s="30"/>
      <c r="I35" s="23">
        <v>10</v>
      </c>
      <c r="J35" s="23">
        <v>75</v>
      </c>
      <c r="K35" s="23">
        <v>125</v>
      </c>
      <c r="L35" s="23">
        <v>500</v>
      </c>
      <c r="M35" s="26"/>
    </row>
    <row r="36" spans="1:13" ht="15">
      <c r="A36" s="12" t="s">
        <v>28</v>
      </c>
      <c r="B36" s="13" t="s">
        <v>69</v>
      </c>
      <c r="C36" s="13" t="s">
        <v>64</v>
      </c>
      <c r="D36" s="33">
        <f t="shared" si="0"/>
        <v>43.75</v>
      </c>
      <c r="E36" s="33">
        <f t="shared" si="1"/>
        <v>100</v>
      </c>
      <c r="F36" s="33">
        <v>125</v>
      </c>
      <c r="G36" s="33">
        <f t="shared" si="2"/>
        <v>375</v>
      </c>
      <c r="H36" s="27"/>
      <c r="I36" s="21">
        <v>20</v>
      </c>
      <c r="J36" s="21">
        <v>125</v>
      </c>
      <c r="K36" s="21">
        <v>250</v>
      </c>
      <c r="L36" s="21">
        <v>800</v>
      </c>
      <c r="M36" s="25"/>
    </row>
    <row r="37" spans="1:13" ht="15">
      <c r="A37" s="9" t="s">
        <v>78</v>
      </c>
      <c r="B37" s="10" t="s">
        <v>69</v>
      </c>
      <c r="C37" s="10" t="s">
        <v>77</v>
      </c>
      <c r="D37" s="34" t="s">
        <v>75</v>
      </c>
      <c r="E37" s="34" t="s">
        <v>75</v>
      </c>
      <c r="F37" s="34" t="s">
        <v>75</v>
      </c>
      <c r="G37" s="34" t="s">
        <v>75</v>
      </c>
      <c r="H37" s="31" t="s">
        <v>75</v>
      </c>
      <c r="I37" s="23" t="s">
        <v>76</v>
      </c>
      <c r="J37" s="23" t="s">
        <v>76</v>
      </c>
      <c r="K37" s="23" t="s">
        <v>76</v>
      </c>
      <c r="L37" s="23" t="s">
        <v>76</v>
      </c>
      <c r="M37" s="24">
        <v>2000</v>
      </c>
    </row>
    <row r="38" spans="1:13" ht="15">
      <c r="A38" s="9"/>
      <c r="B38" s="10"/>
      <c r="C38" s="10"/>
      <c r="D38" s="33"/>
      <c r="E38" s="33"/>
      <c r="F38" s="33"/>
      <c r="G38" s="33"/>
      <c r="H38" s="29"/>
      <c r="I38" s="23"/>
      <c r="J38" s="23"/>
      <c r="K38" s="23"/>
      <c r="L38" s="23"/>
      <c r="M38" s="24"/>
    </row>
    <row r="39" spans="1:13" ht="15">
      <c r="A39" s="12" t="s">
        <v>55</v>
      </c>
      <c r="B39" s="13" t="s">
        <v>69</v>
      </c>
      <c r="C39" s="13" t="s">
        <v>67</v>
      </c>
      <c r="D39" s="33">
        <v>44</v>
      </c>
      <c r="E39" s="33">
        <v>100</v>
      </c>
      <c r="F39" s="33">
        <v>145</v>
      </c>
      <c r="G39" s="33">
        <v>375</v>
      </c>
      <c r="H39" s="28"/>
      <c r="I39" s="21">
        <v>45</v>
      </c>
      <c r="J39" s="21">
        <v>275</v>
      </c>
      <c r="K39" s="21">
        <v>450</v>
      </c>
      <c r="L39" s="21">
        <v>1800</v>
      </c>
      <c r="M39" s="25"/>
    </row>
    <row r="40" spans="1:13" ht="15">
      <c r="A40" s="12" t="s">
        <v>54</v>
      </c>
      <c r="B40" s="13" t="s">
        <v>69</v>
      </c>
      <c r="C40" s="13" t="s">
        <v>67</v>
      </c>
      <c r="D40" s="33">
        <f t="shared" si="0"/>
        <v>78.75</v>
      </c>
      <c r="E40" s="33">
        <f t="shared" si="1"/>
        <v>180</v>
      </c>
      <c r="F40" s="33">
        <v>225</v>
      </c>
      <c r="G40" s="33">
        <f t="shared" si="2"/>
        <v>675</v>
      </c>
      <c r="H40" s="28"/>
      <c r="I40" s="21">
        <v>45</v>
      </c>
      <c r="J40" s="21">
        <v>275</v>
      </c>
      <c r="K40" s="21">
        <v>450</v>
      </c>
      <c r="L40" s="21">
        <v>1800</v>
      </c>
      <c r="M40" s="25"/>
    </row>
    <row r="41" spans="1:13" ht="15">
      <c r="A41" s="9" t="s">
        <v>29</v>
      </c>
      <c r="B41" s="10" t="s">
        <v>69</v>
      </c>
      <c r="C41" s="10" t="s">
        <v>64</v>
      </c>
      <c r="D41" s="33">
        <v>40</v>
      </c>
      <c r="E41" s="33">
        <v>92</v>
      </c>
      <c r="F41" s="33">
        <v>115</v>
      </c>
      <c r="G41" s="33">
        <f t="shared" si="2"/>
        <v>345</v>
      </c>
      <c r="H41" s="30"/>
      <c r="I41" s="23">
        <v>25</v>
      </c>
      <c r="J41" s="23">
        <v>150</v>
      </c>
      <c r="K41" s="23">
        <v>275</v>
      </c>
      <c r="L41" s="23">
        <v>950</v>
      </c>
      <c r="M41" s="24"/>
    </row>
    <row r="42" spans="1:13" ht="15">
      <c r="A42" s="9" t="s">
        <v>30</v>
      </c>
      <c r="B42" s="10" t="s">
        <v>69</v>
      </c>
      <c r="C42" s="10" t="s">
        <v>64</v>
      </c>
      <c r="D42" s="33">
        <f t="shared" si="0"/>
        <v>35</v>
      </c>
      <c r="E42" s="33">
        <f t="shared" si="1"/>
        <v>80</v>
      </c>
      <c r="F42" s="33">
        <v>100</v>
      </c>
      <c r="G42" s="33">
        <f t="shared" si="2"/>
        <v>300</v>
      </c>
      <c r="H42" s="29"/>
      <c r="I42" s="23">
        <v>20</v>
      </c>
      <c r="J42" s="23">
        <v>125</v>
      </c>
      <c r="K42" s="23">
        <v>250</v>
      </c>
      <c r="L42" s="23">
        <v>800</v>
      </c>
      <c r="M42" s="24"/>
    </row>
    <row r="43" spans="1:13" ht="15">
      <c r="A43" s="12" t="s">
        <v>31</v>
      </c>
      <c r="B43" s="13" t="s">
        <v>63</v>
      </c>
      <c r="C43" s="13" t="s">
        <v>64</v>
      </c>
      <c r="D43" s="33">
        <f t="shared" si="0"/>
        <v>49</v>
      </c>
      <c r="E43" s="33">
        <f t="shared" si="1"/>
        <v>112</v>
      </c>
      <c r="F43" s="33">
        <v>140</v>
      </c>
      <c r="G43" s="33">
        <f t="shared" si="2"/>
        <v>420</v>
      </c>
      <c r="H43" s="27"/>
      <c r="I43" s="23">
        <v>20</v>
      </c>
      <c r="J43" s="23">
        <v>125</v>
      </c>
      <c r="K43" s="23">
        <v>250</v>
      </c>
      <c r="L43" s="23">
        <v>800</v>
      </c>
      <c r="M43" s="25"/>
    </row>
    <row r="44" spans="1:13" ht="15">
      <c r="A44" s="9" t="s">
        <v>32</v>
      </c>
      <c r="B44" s="10" t="s">
        <v>69</v>
      </c>
      <c r="C44" s="10" t="s">
        <v>64</v>
      </c>
      <c r="D44" s="33">
        <f t="shared" si="0"/>
        <v>31.499999999999996</v>
      </c>
      <c r="E44" s="33">
        <f t="shared" si="1"/>
        <v>72</v>
      </c>
      <c r="F44" s="33">
        <v>90</v>
      </c>
      <c r="G44" s="33">
        <f t="shared" si="2"/>
        <v>270</v>
      </c>
      <c r="H44" s="29"/>
      <c r="I44" s="23">
        <v>20</v>
      </c>
      <c r="J44" s="23">
        <v>125</v>
      </c>
      <c r="K44" s="23">
        <v>250</v>
      </c>
      <c r="L44" s="23">
        <v>800</v>
      </c>
      <c r="M44" s="24"/>
    </row>
    <row r="45" spans="1:13" ht="15">
      <c r="A45" s="12" t="s">
        <v>74</v>
      </c>
      <c r="B45" s="13" t="s">
        <v>69</v>
      </c>
      <c r="C45" s="13" t="s">
        <v>64</v>
      </c>
      <c r="D45" s="33">
        <v>0</v>
      </c>
      <c r="E45" s="33">
        <v>0</v>
      </c>
      <c r="F45" s="33">
        <v>0</v>
      </c>
      <c r="G45" s="33">
        <v>0</v>
      </c>
      <c r="H45" s="27">
        <v>0.12</v>
      </c>
      <c r="I45" s="23" t="s">
        <v>76</v>
      </c>
      <c r="J45" s="23" t="s">
        <v>76</v>
      </c>
      <c r="K45" s="23" t="s">
        <v>76</v>
      </c>
      <c r="L45" s="23" t="s">
        <v>76</v>
      </c>
      <c r="M45" s="25">
        <v>0.25</v>
      </c>
    </row>
    <row r="46" spans="1:13" ht="15">
      <c r="A46" s="9" t="s">
        <v>33</v>
      </c>
      <c r="B46" s="10" t="s">
        <v>69</v>
      </c>
      <c r="C46" s="10" t="s">
        <v>64</v>
      </c>
      <c r="D46" s="33" t="s">
        <v>76</v>
      </c>
      <c r="E46" s="33" t="s">
        <v>76</v>
      </c>
      <c r="F46" s="33" t="s">
        <v>76</v>
      </c>
      <c r="G46" s="33" t="s">
        <v>76</v>
      </c>
      <c r="H46" s="29" t="s">
        <v>81</v>
      </c>
      <c r="I46" s="23"/>
      <c r="J46" s="23"/>
      <c r="K46" s="23"/>
      <c r="L46" s="23"/>
      <c r="M46" s="24" t="s">
        <v>82</v>
      </c>
    </row>
    <row r="47" spans="1:13" ht="15">
      <c r="A47" s="12" t="s">
        <v>34</v>
      </c>
      <c r="B47" s="13" t="s">
        <v>65</v>
      </c>
      <c r="C47" s="10" t="s">
        <v>64</v>
      </c>
      <c r="D47" s="33">
        <f t="shared" si="0"/>
        <v>122.49999999999999</v>
      </c>
      <c r="E47" s="33">
        <f t="shared" si="1"/>
        <v>280</v>
      </c>
      <c r="F47" s="33">
        <v>350</v>
      </c>
      <c r="G47" s="33">
        <f t="shared" si="2"/>
        <v>1050</v>
      </c>
      <c r="H47" s="27"/>
      <c r="I47" s="21"/>
      <c r="J47" s="21"/>
      <c r="K47" s="21"/>
      <c r="L47" s="21"/>
      <c r="M47" s="25"/>
    </row>
    <row r="48" spans="1:13" ht="15">
      <c r="A48" s="9" t="s">
        <v>35</v>
      </c>
      <c r="B48" s="10" t="s">
        <v>65</v>
      </c>
      <c r="C48" s="10" t="s">
        <v>64</v>
      </c>
      <c r="D48" s="33">
        <f t="shared" si="0"/>
        <v>52.5</v>
      </c>
      <c r="E48" s="33">
        <f t="shared" si="1"/>
        <v>120</v>
      </c>
      <c r="F48" s="33">
        <v>150</v>
      </c>
      <c r="G48" s="33">
        <f t="shared" si="2"/>
        <v>450</v>
      </c>
      <c r="H48" s="29"/>
      <c r="I48" s="23"/>
      <c r="J48" s="23"/>
      <c r="K48" s="23"/>
      <c r="L48" s="23"/>
      <c r="M48" s="24"/>
    </row>
    <row r="49" spans="1:13" ht="15">
      <c r="A49" s="9" t="s">
        <v>57</v>
      </c>
      <c r="B49" s="10" t="s">
        <v>69</v>
      </c>
      <c r="C49" s="10" t="s">
        <v>64</v>
      </c>
      <c r="D49" s="33">
        <f t="shared" si="0"/>
        <v>183.75</v>
      </c>
      <c r="E49" s="33">
        <f t="shared" si="1"/>
        <v>420</v>
      </c>
      <c r="F49" s="33">
        <v>525</v>
      </c>
      <c r="G49" s="33">
        <f t="shared" si="2"/>
        <v>1575</v>
      </c>
      <c r="H49" s="29"/>
      <c r="I49" s="23"/>
      <c r="J49" s="23"/>
      <c r="K49" s="23"/>
      <c r="L49" s="23"/>
      <c r="M49" s="24"/>
    </row>
    <row r="50" spans="1:13" ht="15">
      <c r="A50" s="12" t="s">
        <v>36</v>
      </c>
      <c r="B50" s="13" t="s">
        <v>69</v>
      </c>
      <c r="C50" s="13" t="s">
        <v>64</v>
      </c>
      <c r="D50" s="33">
        <f t="shared" si="0"/>
        <v>183.75</v>
      </c>
      <c r="E50" s="33">
        <f t="shared" si="1"/>
        <v>420</v>
      </c>
      <c r="F50" s="33">
        <v>525</v>
      </c>
      <c r="G50" s="33">
        <f t="shared" si="2"/>
        <v>1575</v>
      </c>
      <c r="H50" s="27"/>
      <c r="I50" s="21"/>
      <c r="J50" s="21"/>
      <c r="K50" s="21"/>
      <c r="L50" s="21"/>
      <c r="M50" s="25"/>
    </row>
    <row r="51" spans="1:13" ht="15">
      <c r="A51" s="9" t="s">
        <v>37</v>
      </c>
      <c r="B51" s="10" t="s">
        <v>65</v>
      </c>
      <c r="C51" s="10" t="s">
        <v>66</v>
      </c>
      <c r="D51" s="33">
        <f t="shared" si="0"/>
        <v>70</v>
      </c>
      <c r="E51" s="33">
        <f t="shared" si="1"/>
        <v>160</v>
      </c>
      <c r="F51" s="33">
        <v>200</v>
      </c>
      <c r="G51" s="33">
        <f t="shared" si="2"/>
        <v>600</v>
      </c>
      <c r="H51" s="30"/>
      <c r="I51" s="23"/>
      <c r="J51" s="23"/>
      <c r="K51" s="23"/>
      <c r="L51" s="23"/>
      <c r="M51" s="26"/>
    </row>
    <row r="52" spans="1:13" ht="15">
      <c r="A52" s="12" t="s">
        <v>38</v>
      </c>
      <c r="B52" s="13" t="s">
        <v>70</v>
      </c>
      <c r="C52" s="13" t="s">
        <v>64</v>
      </c>
      <c r="D52" s="33">
        <f t="shared" si="0"/>
        <v>35</v>
      </c>
      <c r="E52" s="33">
        <f t="shared" si="1"/>
        <v>80</v>
      </c>
      <c r="F52" s="33">
        <v>100</v>
      </c>
      <c r="G52" s="33">
        <v>250</v>
      </c>
      <c r="H52" s="27"/>
      <c r="I52" s="21"/>
      <c r="J52" s="21"/>
      <c r="K52" s="21"/>
      <c r="L52" s="21"/>
      <c r="M52" s="25"/>
    </row>
    <row r="53" spans="1:13" ht="15">
      <c r="A53" s="9" t="s">
        <v>39</v>
      </c>
      <c r="B53" s="10" t="s">
        <v>70</v>
      </c>
      <c r="C53" s="10" t="s">
        <v>64</v>
      </c>
      <c r="D53" s="33">
        <f t="shared" si="0"/>
        <v>17.5</v>
      </c>
      <c r="E53" s="33">
        <f t="shared" si="1"/>
        <v>40</v>
      </c>
      <c r="F53" s="33">
        <v>50</v>
      </c>
      <c r="G53" s="33">
        <f t="shared" si="2"/>
        <v>150</v>
      </c>
      <c r="H53" s="29"/>
      <c r="I53" s="23"/>
      <c r="J53" s="23"/>
      <c r="K53" s="23"/>
      <c r="L53" s="23"/>
      <c r="M53" s="24"/>
    </row>
    <row r="54" spans="1:13" ht="15">
      <c r="A54" s="12" t="s">
        <v>40</v>
      </c>
      <c r="B54" s="20" t="s">
        <v>71</v>
      </c>
      <c r="C54" s="13" t="s">
        <v>64</v>
      </c>
      <c r="D54" s="35" t="s">
        <v>73</v>
      </c>
      <c r="E54" s="35" t="s">
        <v>73</v>
      </c>
      <c r="F54" s="35" t="s">
        <v>73</v>
      </c>
      <c r="G54" s="35" t="s">
        <v>73</v>
      </c>
      <c r="H54" s="32" t="s">
        <v>72</v>
      </c>
      <c r="I54" s="21"/>
      <c r="J54" s="21"/>
      <c r="K54" s="21"/>
      <c r="L54" s="21"/>
      <c r="M54" s="25"/>
    </row>
    <row r="55" spans="1:13" ht="15">
      <c r="A55" s="9" t="s">
        <v>41</v>
      </c>
      <c r="B55" s="10" t="s">
        <v>69</v>
      </c>
      <c r="C55" s="10" t="s">
        <v>80</v>
      </c>
      <c r="D55" s="33" t="s">
        <v>76</v>
      </c>
      <c r="E55" s="33" t="s">
        <v>76</v>
      </c>
      <c r="F55" s="33" t="s">
        <v>76</v>
      </c>
      <c r="G55" s="33" t="s">
        <v>76</v>
      </c>
      <c r="H55" s="29">
        <v>1</v>
      </c>
      <c r="I55" s="23"/>
      <c r="J55" s="23"/>
      <c r="K55" s="23"/>
      <c r="L55" s="23"/>
      <c r="M55" s="24"/>
    </row>
    <row r="56" spans="1:13" ht="15">
      <c r="A56" s="12" t="s">
        <v>42</v>
      </c>
      <c r="B56" s="10" t="s">
        <v>69</v>
      </c>
      <c r="C56" s="10" t="s">
        <v>80</v>
      </c>
      <c r="D56" s="33" t="s">
        <v>76</v>
      </c>
      <c r="E56" s="33" t="s">
        <v>76</v>
      </c>
      <c r="F56" s="33" t="s">
        <v>76</v>
      </c>
      <c r="G56" s="33" t="s">
        <v>76</v>
      </c>
      <c r="H56" s="28">
        <v>5</v>
      </c>
      <c r="I56" s="21"/>
      <c r="J56" s="21"/>
      <c r="K56" s="21"/>
      <c r="L56" s="21"/>
      <c r="M56" s="22"/>
    </row>
    <row r="57" spans="1:13" ht="15">
      <c r="A57" s="9" t="s">
        <v>59</v>
      </c>
      <c r="B57" s="10" t="s">
        <v>65</v>
      </c>
      <c r="C57" s="10" t="s">
        <v>66</v>
      </c>
      <c r="D57" s="33">
        <f t="shared" si="0"/>
        <v>66.5</v>
      </c>
      <c r="E57" s="33">
        <f t="shared" si="1"/>
        <v>152</v>
      </c>
      <c r="F57" s="33">
        <v>190</v>
      </c>
      <c r="G57" s="33">
        <f t="shared" si="2"/>
        <v>570</v>
      </c>
      <c r="H57" s="29"/>
      <c r="I57" s="23"/>
      <c r="J57" s="23"/>
      <c r="K57" s="23"/>
      <c r="L57" s="23"/>
      <c r="M57" s="24"/>
    </row>
    <row r="58" spans="1:13" ht="15">
      <c r="A58" s="12" t="s">
        <v>58</v>
      </c>
      <c r="B58" s="13" t="s">
        <v>65</v>
      </c>
      <c r="C58" s="13" t="s">
        <v>66</v>
      </c>
      <c r="D58" s="33">
        <f t="shared" si="0"/>
        <v>278.25</v>
      </c>
      <c r="E58" s="33">
        <f t="shared" si="1"/>
        <v>636</v>
      </c>
      <c r="F58" s="33">
        <v>795</v>
      </c>
      <c r="G58" s="33">
        <f t="shared" si="2"/>
        <v>2385</v>
      </c>
      <c r="H58" s="27"/>
      <c r="I58" s="21"/>
      <c r="J58" s="21"/>
      <c r="K58" s="21"/>
      <c r="L58" s="21"/>
      <c r="M58" s="25"/>
    </row>
    <row r="59" spans="1:13" ht="15">
      <c r="A59" s="9" t="s">
        <v>60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1"/>
    </row>
    <row r="60" spans="1:13" ht="15.75" thickBot="1">
      <c r="A60" s="14" t="s">
        <v>61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6"/>
    </row>
    <row r="61" spans="1:13" ht="13.5" thickTop="1">
      <c r="A61" s="17" t="s">
        <v>51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2.75">
      <c r="A62" t="s">
        <v>52</v>
      </c>
    </row>
    <row r="64" ht="12.75">
      <c r="A64" t="s">
        <v>83</v>
      </c>
    </row>
    <row r="65" ht="12.75">
      <c r="A65" t="s">
        <v>84</v>
      </c>
    </row>
    <row r="70" spans="1:5" ht="18.75">
      <c r="A70" s="42" t="s">
        <v>132</v>
      </c>
      <c r="B70" s="43"/>
      <c r="C70" s="43"/>
      <c r="D70" s="43"/>
      <c r="E70" s="43"/>
    </row>
    <row r="71" spans="1:5" ht="19.5" thickBot="1">
      <c r="A71" s="41" t="s">
        <v>122</v>
      </c>
      <c r="B71" s="43"/>
      <c r="C71" s="43"/>
      <c r="D71" s="43"/>
      <c r="E71" s="43"/>
    </row>
    <row r="72" spans="1:5" ht="57.75" thickBot="1" thickTop="1">
      <c r="A72" s="44" t="s">
        <v>88</v>
      </c>
      <c r="B72" s="45" t="s">
        <v>123</v>
      </c>
      <c r="C72" s="45" t="s">
        <v>124</v>
      </c>
      <c r="D72" s="45" t="s">
        <v>89</v>
      </c>
      <c r="E72" s="46" t="s">
        <v>90</v>
      </c>
    </row>
    <row r="73" spans="1:5" ht="18.75">
      <c r="A73" s="47" t="s">
        <v>91</v>
      </c>
      <c r="B73" s="48" t="s">
        <v>92</v>
      </c>
      <c r="C73" s="49" t="s">
        <v>64</v>
      </c>
      <c r="D73" s="50">
        <v>8</v>
      </c>
      <c r="E73" s="51">
        <v>2</v>
      </c>
    </row>
    <row r="74" spans="1:5" ht="18.75">
      <c r="A74" s="52" t="s">
        <v>93</v>
      </c>
      <c r="B74" s="53" t="s">
        <v>63</v>
      </c>
      <c r="C74" s="54" t="s">
        <v>64</v>
      </c>
      <c r="D74" s="55">
        <v>5</v>
      </c>
      <c r="E74" s="56">
        <v>1</v>
      </c>
    </row>
    <row r="75" spans="1:5" ht="18.75">
      <c r="A75" s="57" t="s">
        <v>94</v>
      </c>
      <c r="B75" s="53" t="s">
        <v>63</v>
      </c>
      <c r="C75" s="54" t="s">
        <v>67</v>
      </c>
      <c r="D75" s="55">
        <v>3.5</v>
      </c>
      <c r="E75" s="56">
        <v>0.5</v>
      </c>
    </row>
    <row r="76" spans="1:5" ht="18.75">
      <c r="A76" s="52" t="s">
        <v>96</v>
      </c>
      <c r="B76" s="53" t="s">
        <v>63</v>
      </c>
      <c r="C76" s="54" t="s">
        <v>64</v>
      </c>
      <c r="D76" s="55">
        <v>5</v>
      </c>
      <c r="E76" s="56">
        <v>1</v>
      </c>
    </row>
    <row r="77" spans="1:5" ht="18.75">
      <c r="A77" s="52" t="s">
        <v>98</v>
      </c>
      <c r="B77" s="53" t="s">
        <v>92</v>
      </c>
      <c r="C77" s="54" t="s">
        <v>66</v>
      </c>
      <c r="D77" s="55">
        <v>8</v>
      </c>
      <c r="E77" s="56">
        <v>2</v>
      </c>
    </row>
    <row r="78" spans="1:5" ht="19.5" thickBot="1">
      <c r="A78" s="58" t="s">
        <v>97</v>
      </c>
      <c r="B78" s="59" t="s">
        <v>92</v>
      </c>
      <c r="C78" s="60" t="s">
        <v>66</v>
      </c>
      <c r="D78" s="55">
        <v>8</v>
      </c>
      <c r="E78" s="56">
        <v>2</v>
      </c>
    </row>
    <row r="79" spans="1:5" ht="19.5" thickBot="1">
      <c r="A79" s="61" t="s">
        <v>108</v>
      </c>
      <c r="B79" s="59" t="s">
        <v>92</v>
      </c>
      <c r="C79" s="60" t="s">
        <v>66</v>
      </c>
      <c r="D79" s="55">
        <v>8</v>
      </c>
      <c r="E79" s="56">
        <v>2</v>
      </c>
    </row>
    <row r="80" spans="1:5" ht="19.5" thickBot="1">
      <c r="A80" s="52" t="s">
        <v>109</v>
      </c>
      <c r="B80" s="59" t="s">
        <v>92</v>
      </c>
      <c r="C80" s="60" t="s">
        <v>66</v>
      </c>
      <c r="D80" s="55">
        <v>20</v>
      </c>
      <c r="E80" s="56">
        <v>5</v>
      </c>
    </row>
    <row r="81" spans="1:5" ht="18.75">
      <c r="A81" s="62" t="s">
        <v>99</v>
      </c>
      <c r="B81" s="63" t="s">
        <v>68</v>
      </c>
      <c r="C81" s="64" t="s">
        <v>66</v>
      </c>
      <c r="D81" s="65">
        <v>6</v>
      </c>
      <c r="E81" s="66">
        <v>1.5</v>
      </c>
    </row>
    <row r="82" spans="1:5" ht="18.75">
      <c r="A82" s="67" t="s">
        <v>100</v>
      </c>
      <c r="B82" s="63" t="s">
        <v>68</v>
      </c>
      <c r="C82" s="64" t="s">
        <v>66</v>
      </c>
      <c r="D82" s="65">
        <v>6</v>
      </c>
      <c r="E82" s="66">
        <v>1.5</v>
      </c>
    </row>
    <row r="83" spans="1:5" ht="18.75">
      <c r="A83" s="61" t="s">
        <v>101</v>
      </c>
      <c r="B83" s="63" t="s">
        <v>68</v>
      </c>
      <c r="C83" s="64" t="s">
        <v>66</v>
      </c>
      <c r="D83" s="65">
        <v>6</v>
      </c>
      <c r="E83" s="66">
        <v>1.5</v>
      </c>
    </row>
    <row r="84" spans="1:5" ht="18.75">
      <c r="A84" s="52" t="s">
        <v>102</v>
      </c>
      <c r="B84" s="63" t="s">
        <v>68</v>
      </c>
      <c r="C84" s="64" t="s">
        <v>66</v>
      </c>
      <c r="D84" s="65">
        <v>6</v>
      </c>
      <c r="E84" s="66">
        <v>1.5</v>
      </c>
    </row>
    <row r="85" spans="1:5" ht="18.75">
      <c r="A85" s="61" t="s">
        <v>110</v>
      </c>
      <c r="B85" s="63" t="s">
        <v>68</v>
      </c>
      <c r="C85" s="64" t="s">
        <v>66</v>
      </c>
      <c r="D85" s="65">
        <v>6</v>
      </c>
      <c r="E85" s="66">
        <v>1.5</v>
      </c>
    </row>
    <row r="86" spans="1:5" ht="18.75">
      <c r="A86" s="52" t="s">
        <v>103</v>
      </c>
      <c r="B86" s="53" t="s">
        <v>128</v>
      </c>
      <c r="C86" s="54" t="s">
        <v>66</v>
      </c>
      <c r="D86" s="55">
        <v>8</v>
      </c>
      <c r="E86" s="56">
        <v>2</v>
      </c>
    </row>
    <row r="87" spans="1:5" ht="19.5" thickBot="1">
      <c r="A87" s="58" t="s">
        <v>111</v>
      </c>
      <c r="B87" s="59" t="s">
        <v>69</v>
      </c>
      <c r="C87" s="60" t="s">
        <v>66</v>
      </c>
      <c r="D87" s="68">
        <v>20</v>
      </c>
      <c r="E87" s="69">
        <v>5</v>
      </c>
    </row>
    <row r="88" spans="1:5" ht="18.75">
      <c r="A88" s="47" t="s">
        <v>112</v>
      </c>
      <c r="B88" s="48" t="s">
        <v>92</v>
      </c>
      <c r="C88" s="49" t="s">
        <v>64</v>
      </c>
      <c r="D88" s="50">
        <v>7.5</v>
      </c>
      <c r="E88" s="51">
        <v>2.5</v>
      </c>
    </row>
    <row r="89" spans="1:5" ht="19.5" thickBot="1">
      <c r="A89" s="58" t="s">
        <v>113</v>
      </c>
      <c r="B89" s="59" t="s">
        <v>69</v>
      </c>
      <c r="C89" s="60" t="s">
        <v>80</v>
      </c>
      <c r="D89" s="68" t="s">
        <v>125</v>
      </c>
      <c r="E89" s="68" t="s">
        <v>125</v>
      </c>
    </row>
    <row r="90" spans="1:5" ht="18.75">
      <c r="A90" s="47" t="s">
        <v>114</v>
      </c>
      <c r="B90" s="48" t="s">
        <v>69</v>
      </c>
      <c r="C90" s="49" t="s">
        <v>95</v>
      </c>
      <c r="D90" s="50" t="s">
        <v>126</v>
      </c>
      <c r="E90" s="51" t="s">
        <v>126</v>
      </c>
    </row>
    <row r="91" spans="1:5" ht="18.75">
      <c r="A91" s="61" t="s">
        <v>115</v>
      </c>
      <c r="B91" s="63" t="s">
        <v>69</v>
      </c>
      <c r="C91" s="64" t="s">
        <v>64</v>
      </c>
      <c r="D91" s="65">
        <v>12</v>
      </c>
      <c r="E91" s="66">
        <v>1</v>
      </c>
    </row>
    <row r="92" spans="1:5" ht="18.75">
      <c r="A92" s="61" t="s">
        <v>105</v>
      </c>
      <c r="B92" s="63" t="s">
        <v>69</v>
      </c>
      <c r="C92" s="64" t="s">
        <v>64</v>
      </c>
      <c r="D92" s="65">
        <v>8</v>
      </c>
      <c r="E92" s="66">
        <v>0.5</v>
      </c>
    </row>
    <row r="93" spans="1:5" ht="19.5" thickBot="1">
      <c r="A93" s="58" t="s">
        <v>116</v>
      </c>
      <c r="B93" s="59" t="s">
        <v>69</v>
      </c>
      <c r="C93" s="60" t="s">
        <v>64</v>
      </c>
      <c r="D93" s="68">
        <v>12</v>
      </c>
      <c r="E93" s="69">
        <v>1</v>
      </c>
    </row>
    <row r="94" spans="1:5" ht="18.75">
      <c r="A94" s="70" t="s">
        <v>117</v>
      </c>
      <c r="B94" s="71" t="s">
        <v>92</v>
      </c>
      <c r="C94" s="72" t="s">
        <v>66</v>
      </c>
      <c r="D94" s="73">
        <v>8</v>
      </c>
      <c r="E94" s="74">
        <v>2</v>
      </c>
    </row>
    <row r="95" spans="1:5" ht="18.75">
      <c r="A95" s="52" t="s">
        <v>118</v>
      </c>
      <c r="B95" s="53" t="s">
        <v>92</v>
      </c>
      <c r="C95" s="54" t="s">
        <v>66</v>
      </c>
      <c r="D95" s="55">
        <v>8</v>
      </c>
      <c r="E95" s="56">
        <v>2</v>
      </c>
    </row>
    <row r="96" spans="1:5" ht="18.75">
      <c r="A96" s="52" t="s">
        <v>38</v>
      </c>
      <c r="B96" s="53" t="s">
        <v>70</v>
      </c>
      <c r="C96" s="54" t="s">
        <v>64</v>
      </c>
      <c r="D96" s="55">
        <v>6</v>
      </c>
      <c r="E96" s="56">
        <v>1.5</v>
      </c>
    </row>
    <row r="97" spans="1:5" ht="19.5" thickBot="1">
      <c r="A97" s="75" t="s">
        <v>119</v>
      </c>
      <c r="B97" s="76" t="s">
        <v>92</v>
      </c>
      <c r="C97" s="60" t="s">
        <v>66</v>
      </c>
      <c r="D97" s="68">
        <v>10</v>
      </c>
      <c r="E97" s="77">
        <v>2.5</v>
      </c>
    </row>
    <row r="98" spans="1:5" ht="18.75">
      <c r="A98" s="61" t="s">
        <v>120</v>
      </c>
      <c r="B98" s="63" t="s">
        <v>69</v>
      </c>
      <c r="C98" s="64" t="s">
        <v>64</v>
      </c>
      <c r="D98" s="65">
        <v>4</v>
      </c>
      <c r="E98" s="66">
        <v>1</v>
      </c>
    </row>
    <row r="99" spans="1:5" ht="18.75">
      <c r="A99" s="52" t="s">
        <v>121</v>
      </c>
      <c r="B99" s="53" t="s">
        <v>69</v>
      </c>
      <c r="C99" s="54" t="s">
        <v>64</v>
      </c>
      <c r="D99" s="55">
        <v>4</v>
      </c>
      <c r="E99" s="56">
        <v>1</v>
      </c>
    </row>
    <row r="100" spans="1:5" ht="18.75">
      <c r="A100" s="78" t="s">
        <v>104</v>
      </c>
      <c r="B100" s="53" t="s">
        <v>69</v>
      </c>
      <c r="C100" s="54" t="s">
        <v>64</v>
      </c>
      <c r="D100" s="55">
        <v>4</v>
      </c>
      <c r="E100" s="56">
        <v>1</v>
      </c>
    </row>
    <row r="101" spans="1:5" ht="19.5" thickBot="1">
      <c r="A101" s="58" t="s">
        <v>28</v>
      </c>
      <c r="B101" s="59" t="s">
        <v>69</v>
      </c>
      <c r="C101" s="60" t="s">
        <v>64</v>
      </c>
      <c r="D101" s="68">
        <v>5</v>
      </c>
      <c r="E101" s="69">
        <v>1.25</v>
      </c>
    </row>
    <row r="102" spans="1:5" ht="19.5" thickBot="1">
      <c r="A102" s="58" t="s">
        <v>107</v>
      </c>
      <c r="B102" s="59"/>
      <c r="C102" s="79"/>
      <c r="D102" s="80" t="s">
        <v>129</v>
      </c>
      <c r="E102" s="80" t="s">
        <v>129</v>
      </c>
    </row>
    <row r="103" spans="1:5" ht="19.5" thickBot="1">
      <c r="A103" s="58" t="s">
        <v>130</v>
      </c>
      <c r="B103" s="59"/>
      <c r="C103" s="79"/>
      <c r="D103" s="80" t="s">
        <v>131</v>
      </c>
      <c r="E103" s="80" t="s">
        <v>131</v>
      </c>
    </row>
    <row r="104" spans="1:5" ht="18.75">
      <c r="A104" s="81" t="s">
        <v>127</v>
      </c>
      <c r="B104" s="43"/>
      <c r="C104" s="43"/>
      <c r="D104" s="43"/>
      <c r="E104" s="43"/>
    </row>
    <row r="105" spans="1:5" ht="18.75">
      <c r="A105" s="82" t="s">
        <v>106</v>
      </c>
      <c r="B105" s="43"/>
      <c r="C105" s="43"/>
      <c r="D105" s="43"/>
      <c r="E105" s="43"/>
    </row>
    <row r="106" spans="1:5" ht="18">
      <c r="A106" s="83"/>
      <c r="B106" s="83"/>
      <c r="C106" s="83"/>
      <c r="D106" s="83"/>
      <c r="E106" s="83"/>
    </row>
  </sheetData>
  <mergeCells count="4">
    <mergeCell ref="A1:M1"/>
    <mergeCell ref="I8:J8"/>
    <mergeCell ref="A3:M3"/>
    <mergeCell ref="A4:M4"/>
  </mergeCells>
  <printOptions horizontalCentered="1" verticalCentered="1"/>
  <pageMargins left="0.25" right="0.25" top="0.5" bottom="0.5" header="0.25" footer="0.25"/>
  <pageSetup fitToHeight="1" fitToWidth="1" horizontalDpi="600" verticalDpi="600" orientation="portrait" scale="63" r:id="rId2"/>
  <headerFooter alignWithMargins="0">
    <oddFooter>&amp;L&amp;D&amp;F&amp;C&amp;P&amp;R&amp;D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</dc:creator>
  <cp:keywords/>
  <dc:description/>
  <cp:lastModifiedBy>Napa County</cp:lastModifiedBy>
  <cp:lastPrinted>2004-02-17T21:05:36Z</cp:lastPrinted>
  <dcterms:created xsi:type="dcterms:W3CDTF">1999-08-31T02:01:37Z</dcterms:created>
  <dcterms:modified xsi:type="dcterms:W3CDTF">2007-06-01T21:40:14Z</dcterms:modified>
  <cp:category/>
  <cp:version/>
  <cp:contentType/>
  <cp:contentStatus/>
</cp:coreProperties>
</file>