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Roads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<sst xmlns="http://schemas.openxmlformats.org/spreadsheetml/2006/main" count="50" uniqueCount="42">
  <si>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Project</t>
  </si>
  <si>
    <t>PW #</t>
  </si>
  <si>
    <t>Completion</t>
  </si>
  <si>
    <t>Deadline</t>
  </si>
  <si>
    <t>Roads:</t>
  </si>
  <si>
    <t>4700 Block Redwood Road</t>
  </si>
  <si>
    <t>Steele Canyon MPM 2.00</t>
  </si>
  <si>
    <t>Steele Canyon MPM 2.25</t>
  </si>
  <si>
    <t>Spring Mountain Road</t>
  </si>
  <si>
    <t>Diamond Mountain Road</t>
  </si>
  <si>
    <t>Dry Creek Road</t>
  </si>
  <si>
    <t>Whitehall Road</t>
  </si>
  <si>
    <t>White Sulphur Springs Rd.</t>
  </si>
  <si>
    <t>TBD</t>
  </si>
  <si>
    <t>Status</t>
  </si>
  <si>
    <t>Geotech</t>
  </si>
  <si>
    <t>Geo-tech</t>
  </si>
  <si>
    <t>Envmtal</t>
  </si>
  <si>
    <t>Scope</t>
  </si>
  <si>
    <t>FEMA/OES</t>
  </si>
  <si>
    <t>Funded Amount</t>
  </si>
  <si>
    <t>(completion</t>
  </si>
  <si>
    <t>date)</t>
  </si>
  <si>
    <t xml:space="preserve">Actual </t>
  </si>
  <si>
    <t>Budget</t>
  </si>
  <si>
    <t>Estimate</t>
  </si>
  <si>
    <t>COMPLETED</t>
  </si>
  <si>
    <t xml:space="preserve">Spent </t>
  </si>
  <si>
    <t xml:space="preserve">to </t>
  </si>
  <si>
    <t>Date</t>
  </si>
  <si>
    <t>2005/2006 Flood Repair Projects to be Completed - Status 01/29/08</t>
  </si>
  <si>
    <t>Subtotal</t>
  </si>
  <si>
    <t>Total - Eligible Projects</t>
  </si>
  <si>
    <t>Total - Non-Eligible Projects</t>
  </si>
  <si>
    <t>Grand Total Eligible &amp; Non-Eligible</t>
  </si>
  <si>
    <t>Projects</t>
  </si>
  <si>
    <t>*** 4800 Block Redwood Road Road (Sites 1 and 2) are considered as one eligible location for construction purposes</t>
  </si>
  <si>
    <t>4800 Block Redwood Road (Site 1)***</t>
  </si>
  <si>
    <t>4800 Block Redwood Road (Site 2)***</t>
  </si>
  <si>
    <t>5 Eligible Projects - Scheduled for Construction 2008</t>
  </si>
  <si>
    <t>1 Eligible Project - Scheduled for construction 2009</t>
  </si>
  <si>
    <t>3 Non-eligible Projects - Scheduled for construction 2009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</si>
</sst>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&quot;$&quot;#,##0.00;[Red]&quot;$&quot;#,##0.00"/>
    <numFmt numFmtId="166" formatCode="[$-409]dddd\,\ mmmm\ dd\,\ yyyy"/>
    <numFmt numFmtId="167" formatCode="mm/dd/yy;@"/>
    <numFmt numFmtId="168" formatCode="[$-409]h:mm:ss\ AM/PM"/>
    <numFmt numFmtId="169" formatCode="00000"/>
    <numFmt numFmtId="170" formatCode="[$-409]mmmm\ d\,\ yyyy;@"/>
    <numFmt numFmtId="171" formatCode="[$$-409]#,##0.00;[Red][$$-409]#,##0.0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i/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9"/>
      <name val="Arial"/>
      <family val="0"/>
    </font>
    <font>
      <b/>
      <u val="single"/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167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165" fontId="8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167" fontId="9" fillId="0" borderId="0" xfId="0" applyNumberFormat="1" applyFont="1" applyFill="1" applyAlignment="1">
      <alignment horizontal="center"/>
    </xf>
    <xf numFmtId="167" fontId="2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5" fontId="11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6" fillId="0" borderId="0" xfId="0" applyNumberFormat="1" applyFont="1" applyAlignment="1">
      <alignment/>
    </xf>
    <xf numFmtId="165" fontId="6" fillId="0" borderId="0" xfId="0" applyNumberFormat="1" applyFont="1" applyFill="1" applyAlignment="1">
      <alignment horizontal="center"/>
    </xf>
    <xf numFmtId="167" fontId="3" fillId="0" borderId="0" xfId="0" applyNumberFormat="1" applyFont="1" applyAlignment="1">
      <alignment horizontal="center"/>
    </xf>
    <xf numFmtId="171" fontId="3" fillId="0" borderId="0" xfId="0" applyNumberFormat="1" applyFont="1" applyAlignment="1">
      <alignment/>
    </xf>
    <xf numFmtId="171" fontId="12" fillId="0" borderId="0" xfId="0" applyNumberFormat="1" applyFont="1" applyAlignment="1">
      <alignment horizontal="center"/>
    </xf>
    <xf numFmtId="171" fontId="12" fillId="0" borderId="0" xfId="0" applyNumberFormat="1" applyFont="1" applyAlignment="1">
      <alignment horizontal="center"/>
    </xf>
    <xf numFmtId="171" fontId="3" fillId="0" borderId="0" xfId="0" applyNumberFormat="1" applyFont="1" applyAlignment="1">
      <alignment horizontal="center"/>
    </xf>
    <xf numFmtId="171" fontId="0" fillId="0" borderId="0" xfId="0" applyNumberFormat="1" applyAlignment="1">
      <alignment/>
    </xf>
    <xf numFmtId="171" fontId="8" fillId="0" borderId="0" xfId="0" applyNumberFormat="1" applyFont="1" applyFill="1" applyAlignment="1">
      <alignment horizontal="center"/>
    </xf>
    <xf numFmtId="171" fontId="0" fillId="0" borderId="0" xfId="0" applyNumberFormat="1" applyFont="1" applyFill="1" applyAlignment="1">
      <alignment horizontal="center"/>
    </xf>
    <xf numFmtId="171" fontId="6" fillId="0" borderId="0" xfId="0" applyNumberFormat="1" applyFont="1" applyFill="1" applyAlignment="1">
      <alignment horizontal="center"/>
    </xf>
    <xf numFmtId="171" fontId="2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171" fontId="6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7" fontId="9" fillId="0" borderId="0" xfId="0" applyNumberFormat="1" applyFont="1" applyAlignment="1">
      <alignment horizontal="center"/>
    </xf>
    <xf numFmtId="165" fontId="2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32.28125" style="0" customWidth="1"/>
    <col min="2" max="2" width="5.28125" style="0" bestFit="1" customWidth="1"/>
    <col min="3" max="3" width="13.7109375" style="3" bestFit="1" customWidth="1"/>
    <col min="4" max="4" width="13.140625" style="0" customWidth="1"/>
    <col min="5" max="5" width="13.140625" style="38" customWidth="1"/>
    <col min="6" max="6" width="12.140625" style="9" customWidth="1"/>
    <col min="7" max="7" width="12.421875" style="9" bestFit="1" customWidth="1"/>
  </cols>
  <sheetData>
    <row r="1" spans="1:7" s="1" customFormat="1" ht="12.75">
      <c r="A1" s="1" t="s">
        <v>30</v>
      </c>
      <c r="C1" s="2"/>
      <c r="E1" s="34"/>
      <c r="F1" s="8"/>
      <c r="G1" s="8"/>
    </row>
    <row r="3" spans="1:7" ht="12.75">
      <c r="A3" s="23"/>
      <c r="B3" s="24"/>
      <c r="C3" s="25" t="s">
        <v>19</v>
      </c>
      <c r="D3" s="29" t="s">
        <v>23</v>
      </c>
      <c r="E3" s="35" t="s">
        <v>27</v>
      </c>
      <c r="F3" s="26" t="s">
        <v>14</v>
      </c>
      <c r="G3" s="26" t="s">
        <v>0</v>
      </c>
    </row>
    <row r="4" spans="1:7" ht="12.75">
      <c r="A4" s="27" t="s">
        <v>0</v>
      </c>
      <c r="B4" s="27" t="s">
        <v>1</v>
      </c>
      <c r="C4" s="25" t="s">
        <v>20</v>
      </c>
      <c r="D4" s="28" t="s">
        <v>24</v>
      </c>
      <c r="E4" s="36" t="s">
        <v>28</v>
      </c>
      <c r="F4" s="26" t="s">
        <v>15</v>
      </c>
      <c r="G4" s="26" t="s">
        <v>2</v>
      </c>
    </row>
    <row r="5" spans="4:7" ht="12.75">
      <c r="D5" s="30" t="s">
        <v>25</v>
      </c>
      <c r="E5" s="37" t="s">
        <v>29</v>
      </c>
      <c r="F5" s="10" t="s">
        <v>21</v>
      </c>
      <c r="G5" s="33" t="s">
        <v>3</v>
      </c>
    </row>
    <row r="6" spans="1:6" ht="12.75">
      <c r="A6" s="11" t="s">
        <v>4</v>
      </c>
      <c r="F6" s="10" t="s">
        <v>22</v>
      </c>
    </row>
    <row r="7" spans="1:6" ht="12.75">
      <c r="A7" s="11"/>
      <c r="F7" s="10"/>
    </row>
    <row r="8" ht="12.75">
      <c r="A8" s="11" t="s">
        <v>39</v>
      </c>
    </row>
    <row r="9" spans="1:7" ht="12.75">
      <c r="A9" t="s">
        <v>9</v>
      </c>
      <c r="B9" s="7">
        <v>856</v>
      </c>
      <c r="C9" s="3">
        <v>48186</v>
      </c>
      <c r="D9" s="14">
        <v>400000</v>
      </c>
      <c r="E9" s="39">
        <v>41028.89</v>
      </c>
      <c r="F9" s="19" t="s">
        <v>26</v>
      </c>
      <c r="G9" s="10">
        <v>39787</v>
      </c>
    </row>
    <row r="10" spans="1:7" ht="12.75">
      <c r="A10" t="s">
        <v>5</v>
      </c>
      <c r="B10" s="7">
        <v>2758</v>
      </c>
      <c r="C10" s="5">
        <v>347012</v>
      </c>
      <c r="D10" s="14">
        <v>1000000</v>
      </c>
      <c r="E10" s="39">
        <v>57327.66</v>
      </c>
      <c r="F10" s="19" t="s">
        <v>26</v>
      </c>
      <c r="G10" s="22">
        <v>39735</v>
      </c>
    </row>
    <row r="11" spans="1:7" ht="12.75">
      <c r="A11" t="s">
        <v>8</v>
      </c>
      <c r="B11" s="7">
        <v>3538</v>
      </c>
      <c r="C11" s="5">
        <v>201611.69</v>
      </c>
      <c r="D11" s="15">
        <v>350313.69</v>
      </c>
      <c r="E11" s="40">
        <v>37374.22</v>
      </c>
      <c r="F11" s="19" t="s">
        <v>26</v>
      </c>
      <c r="G11" s="22">
        <v>39735</v>
      </c>
    </row>
    <row r="12" spans="1:7" ht="12.75">
      <c r="A12" t="s">
        <v>6</v>
      </c>
      <c r="B12" s="7">
        <v>2891</v>
      </c>
      <c r="C12" s="5">
        <v>345347.56</v>
      </c>
      <c r="D12" s="15">
        <v>1068000</v>
      </c>
      <c r="E12" s="40">
        <v>71615.28</v>
      </c>
      <c r="F12" s="19" t="s">
        <v>26</v>
      </c>
      <c r="G12" s="22">
        <v>39735</v>
      </c>
    </row>
    <row r="13" spans="1:7" ht="12.75">
      <c r="A13" t="s">
        <v>7</v>
      </c>
      <c r="B13" s="7">
        <v>3227</v>
      </c>
      <c r="C13" s="5">
        <v>89463.69</v>
      </c>
      <c r="D13" s="15">
        <v>312000</v>
      </c>
      <c r="E13" s="40">
        <v>55938.46</v>
      </c>
      <c r="F13" s="19" t="s">
        <v>26</v>
      </c>
      <c r="G13" s="22">
        <v>39735</v>
      </c>
    </row>
    <row r="14" spans="1:6" ht="12.75">
      <c r="A14" s="45" t="s">
        <v>31</v>
      </c>
      <c r="C14" s="4">
        <f>SUM(C9:C13)</f>
        <v>1031620.94</v>
      </c>
      <c r="D14" s="16">
        <f>SUM(D9:D13)</f>
        <v>3130313.69</v>
      </c>
      <c r="E14" s="42">
        <f>SUM(E9:E13)</f>
        <v>263284.51</v>
      </c>
      <c r="F14" s="20"/>
    </row>
    <row r="16" ht="12.75">
      <c r="A16" s="11" t="s">
        <v>40</v>
      </c>
    </row>
    <row r="17" spans="1:7" ht="12.75">
      <c r="A17" t="s">
        <v>37</v>
      </c>
      <c r="B17" s="7">
        <v>2890</v>
      </c>
      <c r="C17" s="5">
        <v>296658.11</v>
      </c>
      <c r="D17" s="15">
        <v>1000000</v>
      </c>
      <c r="E17" s="40">
        <v>39762.14</v>
      </c>
      <c r="F17" s="19" t="s">
        <v>26</v>
      </c>
      <c r="G17" s="22">
        <v>40100</v>
      </c>
    </row>
    <row r="18" spans="1:7" ht="12.75">
      <c r="A18" s="6" t="s">
        <v>38</v>
      </c>
      <c r="B18" s="7">
        <v>694</v>
      </c>
      <c r="C18" s="31">
        <v>59252.86</v>
      </c>
      <c r="D18" s="32">
        <v>700000</v>
      </c>
      <c r="E18" s="41">
        <v>0</v>
      </c>
      <c r="F18" s="19" t="s">
        <v>26</v>
      </c>
      <c r="G18" s="46">
        <v>40100</v>
      </c>
    </row>
    <row r="19" spans="1:7" ht="12.75">
      <c r="A19" s="45" t="s">
        <v>31</v>
      </c>
      <c r="B19" s="7"/>
      <c r="C19" s="4">
        <f>SUM(C17:C18)</f>
        <v>355910.97</v>
      </c>
      <c r="D19" s="47">
        <f>SUM(D17:D18)</f>
        <v>1700000</v>
      </c>
      <c r="E19" s="48">
        <f>SUM(E17:E18)</f>
        <v>39762.14</v>
      </c>
      <c r="F19" s="19"/>
      <c r="G19" s="22"/>
    </row>
    <row r="20" spans="1:7" ht="12.75">
      <c r="A20" s="45"/>
      <c r="B20" s="7"/>
      <c r="C20" s="4"/>
      <c r="D20" s="47"/>
      <c r="E20" s="48"/>
      <c r="F20" s="19"/>
      <c r="G20" s="22"/>
    </row>
    <row r="21" spans="1:7" ht="12.75">
      <c r="A21" s="45" t="s">
        <v>32</v>
      </c>
      <c r="B21" s="7"/>
      <c r="C21" s="4">
        <f>C14+C19</f>
        <v>1387531.91</v>
      </c>
      <c r="D21" s="4">
        <f>D14+D19</f>
        <v>4830313.6899999995</v>
      </c>
      <c r="E21" s="4">
        <f>E14+E19</f>
        <v>303046.65</v>
      </c>
      <c r="F21" s="19"/>
      <c r="G21" s="22"/>
    </row>
    <row r="22" spans="2:7" ht="12.75">
      <c r="B22" s="7"/>
      <c r="C22" s="5"/>
      <c r="D22" s="15"/>
      <c r="E22" s="40"/>
      <c r="F22" s="19"/>
      <c r="G22" s="22"/>
    </row>
    <row r="24" ht="12.75">
      <c r="A24" s="11" t="s">
        <v>41</v>
      </c>
    </row>
    <row r="25" spans="1:6" ht="12.75">
      <c r="A25" t="s">
        <v>10</v>
      </c>
      <c r="B25" s="7">
        <v>311</v>
      </c>
      <c r="C25" s="3">
        <v>0</v>
      </c>
      <c r="D25" s="17">
        <v>600000</v>
      </c>
      <c r="E25" s="43">
        <v>0</v>
      </c>
      <c r="F25" s="10" t="s">
        <v>17</v>
      </c>
    </row>
    <row r="26" spans="1:6" ht="12.75">
      <c r="A26" t="s">
        <v>11</v>
      </c>
      <c r="B26" s="7">
        <v>3546</v>
      </c>
      <c r="C26" s="3">
        <v>0</v>
      </c>
      <c r="D26" s="17">
        <v>350000</v>
      </c>
      <c r="E26" s="43">
        <v>10932.15</v>
      </c>
      <c r="F26" s="10" t="s">
        <v>16</v>
      </c>
    </row>
    <row r="27" spans="1:6" ht="12.75">
      <c r="A27" t="s">
        <v>12</v>
      </c>
      <c r="B27" s="7" t="s">
        <v>13</v>
      </c>
      <c r="C27" s="12">
        <v>0</v>
      </c>
      <c r="D27" s="18">
        <v>800000</v>
      </c>
      <c r="E27" s="44">
        <v>2898.77</v>
      </c>
      <c r="F27" s="21" t="s">
        <v>18</v>
      </c>
    </row>
    <row r="28" spans="2:6" ht="12.75">
      <c r="B28" s="7"/>
      <c r="C28" s="12"/>
      <c r="D28" s="18"/>
      <c r="E28" s="44"/>
      <c r="F28" s="21"/>
    </row>
    <row r="29" spans="1:6" ht="12.75">
      <c r="A29" s="45" t="s">
        <v>33</v>
      </c>
      <c r="C29" s="4">
        <f>SUM(C25:C27)</f>
        <v>0</v>
      </c>
      <c r="D29" s="13">
        <f>SUM(D25:D27)</f>
        <v>1750000</v>
      </c>
      <c r="E29" s="42">
        <f>SUM(E25:E27)</f>
        <v>13830.92</v>
      </c>
      <c r="F29" s="20"/>
    </row>
    <row r="30" spans="1:6" ht="12.75">
      <c r="A30" s="45"/>
      <c r="C30" s="4"/>
      <c r="D30" s="13"/>
      <c r="E30" s="42"/>
      <c r="F30" s="20"/>
    </row>
    <row r="32" spans="1:5" ht="12.75">
      <c r="A32" s="45" t="s">
        <v>34</v>
      </c>
      <c r="C32" s="4">
        <f>C21+C29</f>
        <v>1387531.91</v>
      </c>
      <c r="D32" s="4">
        <f>D21+D29</f>
        <v>6580313.6899999995</v>
      </c>
      <c r="E32" s="4">
        <f>E21+E29</f>
        <v>316877.57</v>
      </c>
    </row>
    <row r="33" ht="12.75">
      <c r="A33" s="45" t="s">
        <v>35</v>
      </c>
    </row>
    <row r="36" ht="12.75">
      <c r="A36" t="s">
        <v>36</v>
      </c>
    </row>
  </sheetData>
  <printOptions/>
  <pageMargins left="0.75" right="0.75" top="1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jarias</dc:creator>
  <cp:keywords/>
  <dc:description/>
  <cp:lastModifiedBy>Michael T. Stoltz</cp:lastModifiedBy>
  <cp:lastPrinted>2008-01-28T22:45:02Z</cp:lastPrinted>
  <dcterms:created xsi:type="dcterms:W3CDTF">2007-06-08T20:18:52Z</dcterms:created>
  <dcterms:modified xsi:type="dcterms:W3CDTF">2008-01-29T16:47:59Z</dcterms:modified>
  <cp:category/>
  <cp:version/>
  <cp:contentType/>
  <cp:contentStatus/>
</cp:coreProperties>
</file>