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activeTab="0"/>
  </bookViews>
  <sheets>
    <sheet name="Sheet1" sheetId="1" r:id="rId1"/>
  </sheets>
  <definedNames>
    <definedName name="_xlnm.Print_Area" localSheetId="0">'Sheet1'!$A$1:$J$52</definedName>
  </definedNames>
  <calcPr fullCalcOnLoad="1"/>
</workbook>
</file>

<file path=xl/comments1.xml><?xml version="1.0" encoding="utf-8"?>
<comments xmlns="http://schemas.openxmlformats.org/spreadsheetml/2006/main">
  <authors>
    <author>Jobina Toh</author>
    <author>JTOH</author>
  </authors>
  <commentList>
    <comment ref="G11" authorId="0">
      <text>
        <r>
          <rPr>
            <b/>
            <sz val="8"/>
            <rFont val="Tahoma"/>
            <family val="0"/>
          </rPr>
          <t>Jobina Toh:</t>
        </r>
        <r>
          <rPr>
            <sz val="8"/>
            <rFont val="Tahoma"/>
            <family val="0"/>
          </rPr>
          <t xml:space="preserve">
Expenditures</t>
        </r>
      </text>
    </comment>
    <comment ref="E11" authorId="0">
      <text>
        <r>
          <rPr>
            <b/>
            <sz val="8"/>
            <rFont val="Tahoma"/>
            <family val="0"/>
          </rPr>
          <t>Jobina Toh:</t>
        </r>
        <r>
          <rPr>
            <sz val="8"/>
            <rFont val="Tahoma"/>
            <family val="0"/>
          </rPr>
          <t xml:space="preserve">
Revenue</t>
        </r>
      </text>
    </comment>
    <comment ref="B35" authorId="1">
      <text>
        <r>
          <rPr>
            <b/>
            <sz val="8"/>
            <rFont val="Tahoma"/>
            <family val="0"/>
          </rPr>
          <t>JTOH:</t>
        </r>
        <r>
          <rPr>
            <sz val="8"/>
            <rFont val="Tahoma"/>
            <family val="0"/>
          </rPr>
          <t xml:space="preserve">
To discuss designation with Pam.</t>
        </r>
      </text>
    </comment>
    <comment ref="B33" authorId="1">
      <text>
        <r>
          <rPr>
            <b/>
            <sz val="8"/>
            <rFont val="Tahoma"/>
            <family val="0"/>
          </rPr>
          <t>JTOH:</t>
        </r>
        <r>
          <rPr>
            <sz val="8"/>
            <rFont val="Tahoma"/>
            <family val="0"/>
          </rPr>
          <t xml:space="preserve">
To discuss with Pam.</t>
        </r>
      </text>
    </comment>
  </commentList>
</comments>
</file>

<file path=xl/sharedStrings.xml><?xml version="1.0" encoding="utf-8"?>
<sst xmlns="http://schemas.openxmlformats.org/spreadsheetml/2006/main" count="66" uniqueCount="61">
  <si>
    <t>STATE CONTROLLER</t>
  </si>
  <si>
    <t xml:space="preserve">               COUNTY BUDGET FORM</t>
  </si>
  <si>
    <t>COUNTY BUDGET ACT</t>
  </si>
  <si>
    <t>COUNTY OF</t>
  </si>
  <si>
    <t xml:space="preserve">                        SCHEDULE 1</t>
  </si>
  <si>
    <t xml:space="preserve">             (1985)</t>
  </si>
  <si>
    <t xml:space="preserve">            STATE OF CALIFORNIA</t>
  </si>
  <si>
    <t>SUMMARY OF COUNTY BUDGET</t>
  </si>
  <si>
    <t xml:space="preserve">                            AVAILABLE FINANCING</t>
  </si>
  <si>
    <t xml:space="preserve">                       FINANCING REQUIREMENTS</t>
  </si>
  <si>
    <t>Fund Balance</t>
  </si>
  <si>
    <t>Cancellation</t>
  </si>
  <si>
    <t>Estimated</t>
  </si>
  <si>
    <t>Total</t>
  </si>
  <si>
    <t>Provisions for</t>
  </si>
  <si>
    <t>Unreserved/</t>
  </si>
  <si>
    <t>of Prior</t>
  </si>
  <si>
    <t>Additional</t>
  </si>
  <si>
    <t xml:space="preserve">Available </t>
  </si>
  <si>
    <t>Financing</t>
  </si>
  <si>
    <t>Reserves and/or</t>
  </si>
  <si>
    <t xml:space="preserve">Financing </t>
  </si>
  <si>
    <t>COUNTY FUNDS</t>
  </si>
  <si>
    <t>Undesignated</t>
  </si>
  <si>
    <t>Year</t>
  </si>
  <si>
    <t>Uses</t>
  </si>
  <si>
    <t>Designations</t>
  </si>
  <si>
    <t>Requirements</t>
  </si>
  <si>
    <t>Reserves</t>
  </si>
  <si>
    <t>Sources</t>
  </si>
  <si>
    <t>(new or incr.)</t>
  </si>
  <si>
    <t xml:space="preserve">                                 (1)</t>
  </si>
  <si>
    <t>(2)</t>
  </si>
  <si>
    <t>(3)</t>
  </si>
  <si>
    <t xml:space="preserve">  (4)</t>
  </si>
  <si>
    <t xml:space="preserve">             (5)</t>
  </si>
  <si>
    <t xml:space="preserve">             (6)</t>
  </si>
  <si>
    <t xml:space="preserve">             (7)</t>
  </si>
  <si>
    <t xml:space="preserve">             (8)</t>
  </si>
  <si>
    <t xml:space="preserve">   1000 General County</t>
  </si>
  <si>
    <t xml:space="preserve">   1020 Certificates of Participation</t>
  </si>
  <si>
    <t xml:space="preserve"> </t>
  </si>
  <si>
    <t xml:space="preserve">   1060 Courthouse Temp. Constr</t>
  </si>
  <si>
    <t xml:space="preserve">   1080 Fire Protection</t>
  </si>
  <si>
    <t xml:space="preserve">   1090 Roads</t>
  </si>
  <si>
    <t xml:space="preserve">   1150 Library</t>
  </si>
  <si>
    <t xml:space="preserve">   1220 Fish and Game</t>
  </si>
  <si>
    <t xml:space="preserve">   TOTAL</t>
  </si>
  <si>
    <t xml:space="preserve">   1050 Crim. Justice Facility Constr.</t>
  </si>
  <si>
    <t xml:space="preserve">   4500 Airport - Capital Project</t>
  </si>
  <si>
    <t xml:space="preserve">          NAPA</t>
  </si>
  <si>
    <t xml:space="preserve">   1120 Affordable Housing Fund</t>
  </si>
  <si>
    <t xml:space="preserve">   1500 Child Support Services</t>
  </si>
  <si>
    <t xml:space="preserve">   1030 Special Projects Fund</t>
  </si>
  <si>
    <t xml:space="preserve">   1400 Zone 1 Garbage</t>
  </si>
  <si>
    <t xml:space="preserve">   1270 Building Code Enforcement</t>
  </si>
  <si>
    <t xml:space="preserve">   1070 Accumulated Capital Outlay</t>
  </si>
  <si>
    <t xml:space="preserve">   1140 County Center Improvement Fund</t>
  </si>
  <si>
    <t xml:space="preserve">       FOR FISCAL YEAR  2007 - 2008</t>
  </si>
  <si>
    <t>June 30, 2007</t>
  </si>
  <si>
    <t xml:space="preserve">     REVISED PER SUPPLEMENTAL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</si>
</sst>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8"/>
      <name val="Arial Rounded MT Bold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1" fontId="4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0" fontId="6" fillId="0" borderId="3" xfId="0" applyFont="1" applyBorder="1" applyAlignment="1">
      <alignment/>
    </xf>
    <xf numFmtId="1" fontId="6" fillId="0" borderId="3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/>
    </xf>
    <xf numFmtId="3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1" fontId="7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/>
    </xf>
    <xf numFmtId="0" fontId="0" fillId="0" borderId="2" xfId="0" applyFont="1" applyBorder="1" applyAlignment="1" quotePrefix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 horizontal="right"/>
    </xf>
    <xf numFmtId="41" fontId="4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41" fontId="4" fillId="0" borderId="2" xfId="0" applyNumberFormat="1" applyFont="1" applyBorder="1" applyAlignment="1">
      <alignment horizontal="center"/>
    </xf>
    <xf numFmtId="41" fontId="6" fillId="0" borderId="2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41" fontId="6" fillId="0" borderId="0" xfId="0" applyNumberFormat="1" applyFont="1" applyAlignment="1">
      <alignment horizontal="right"/>
    </xf>
    <xf numFmtId="41" fontId="0" fillId="0" borderId="2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37" fontId="0" fillId="0" borderId="2" xfId="0" applyNumberFormat="1" applyFont="1" applyBorder="1" applyAlignment="1">
      <alignment horizontal="right"/>
    </xf>
    <xf numFmtId="41" fontId="0" fillId="0" borderId="2" xfId="0" applyNumberFormat="1" applyFont="1" applyBorder="1" applyAlignment="1" quotePrefix="1">
      <alignment horizontal="right"/>
    </xf>
    <xf numFmtId="41" fontId="0" fillId="0" borderId="2" xfId="0" applyNumberFormat="1" applyFont="1" applyFill="1" applyBorder="1" applyAlignment="1">
      <alignment horizontal="center"/>
    </xf>
    <xf numFmtId="41" fontId="0" fillId="0" borderId="0" xfId="0" applyNumberFormat="1" applyFont="1" applyAlignment="1">
      <alignment horizontal="right"/>
    </xf>
    <xf numFmtId="37" fontId="0" fillId="0" borderId="2" xfId="0" applyNumberFormat="1" applyFont="1" applyBorder="1" applyAlignment="1">
      <alignment/>
    </xf>
    <xf numFmtId="0" fontId="0" fillId="0" borderId="2" xfId="0" applyFont="1" applyFill="1" applyBorder="1" applyAlignment="1" quotePrefix="1">
      <alignment/>
    </xf>
    <xf numFmtId="0" fontId="6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16"/>
  <sheetViews>
    <sheetView tabSelected="1" workbookViewId="0" topLeftCell="D1">
      <selection activeCell="G20" sqref="G20"/>
    </sheetView>
  </sheetViews>
  <sheetFormatPr defaultColWidth="9.140625" defaultRowHeight="12.75"/>
  <cols>
    <col min="1" max="1" width="3.140625" style="9" customWidth="1"/>
    <col min="2" max="2" width="37.140625" style="9" bestFit="1" customWidth="1"/>
    <col min="3" max="3" width="12.7109375" style="64" customWidth="1"/>
    <col min="4" max="4" width="12.7109375" style="10" customWidth="1"/>
    <col min="5" max="5" width="12.7109375" style="11" customWidth="1"/>
    <col min="6" max="7" width="12.7109375" style="10" customWidth="1"/>
    <col min="8" max="8" width="13.28125" style="54" customWidth="1"/>
    <col min="9" max="9" width="12.7109375" style="10" customWidth="1"/>
    <col min="10" max="10" width="3.7109375" style="10" customWidth="1"/>
    <col min="11" max="11" width="10.7109375" style="10" bestFit="1" customWidth="1"/>
    <col min="12" max="18" width="9.140625" style="10" customWidth="1"/>
    <col min="19" max="16384" width="9.140625" style="9" customWidth="1"/>
  </cols>
  <sheetData>
    <row r="1" spans="2:18" s="2" customFormat="1" ht="11.25">
      <c r="B1" s="2" t="s">
        <v>0</v>
      </c>
      <c r="C1" s="62"/>
      <c r="D1" s="3"/>
      <c r="E1" s="4"/>
      <c r="F1" s="3"/>
      <c r="G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18" s="2" customFormat="1" ht="16.5" customHeight="1">
      <c r="B2" s="2" t="s">
        <v>2</v>
      </c>
      <c r="C2" s="62"/>
      <c r="D2" s="3"/>
      <c r="E2" s="37" t="s">
        <v>3</v>
      </c>
      <c r="F2" s="38" t="s">
        <v>50</v>
      </c>
      <c r="G2" s="3"/>
      <c r="H2" s="3" t="s">
        <v>60</v>
      </c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s="2" customFormat="1" ht="12.75" customHeight="1">
      <c r="B3" s="7" t="s">
        <v>5</v>
      </c>
      <c r="C3" s="62"/>
      <c r="D3" s="3"/>
      <c r="E3" s="3"/>
      <c r="F3" s="3"/>
      <c r="G3" s="3"/>
      <c r="H3" s="53"/>
      <c r="I3" s="3"/>
      <c r="J3" s="3"/>
      <c r="K3" s="3"/>
      <c r="L3" s="3"/>
      <c r="M3" s="3"/>
      <c r="N3" s="3"/>
      <c r="O3" s="3"/>
      <c r="P3" s="3"/>
      <c r="Q3" s="3"/>
      <c r="R3" s="3"/>
    </row>
    <row r="4" spans="3:18" s="2" customFormat="1" ht="15.75" customHeight="1">
      <c r="C4" s="63"/>
      <c r="D4" s="3"/>
      <c r="E4" s="37" t="s">
        <v>6</v>
      </c>
      <c r="F4" s="3"/>
      <c r="G4" s="3"/>
      <c r="H4" s="53"/>
      <c r="I4" s="3"/>
      <c r="J4" s="3"/>
      <c r="K4" s="3"/>
      <c r="L4" s="3"/>
      <c r="M4" s="3"/>
      <c r="N4" s="3"/>
      <c r="O4" s="3"/>
      <c r="P4" s="3"/>
      <c r="Q4" s="3"/>
      <c r="R4" s="3"/>
    </row>
    <row r="5" spans="2:18" s="2" customFormat="1" ht="12" customHeight="1">
      <c r="B5" s="8"/>
      <c r="C5" s="62"/>
      <c r="D5" s="3"/>
      <c r="E5" s="3"/>
      <c r="F5" s="3"/>
      <c r="G5" s="3"/>
      <c r="H5" s="53" t="s">
        <v>1</v>
      </c>
      <c r="I5" s="3"/>
      <c r="J5" s="3"/>
      <c r="K5" s="3"/>
      <c r="L5" s="3"/>
      <c r="M5" s="3"/>
      <c r="N5" s="3"/>
      <c r="O5" s="3"/>
      <c r="P5" s="3"/>
      <c r="Q5" s="3"/>
      <c r="R5" s="3"/>
    </row>
    <row r="6" spans="3:18" s="2" customFormat="1" ht="15.75" customHeight="1">
      <c r="C6" s="62"/>
      <c r="D6" s="3"/>
      <c r="E6" s="1" t="s">
        <v>7</v>
      </c>
      <c r="F6" s="3"/>
      <c r="G6" s="3"/>
      <c r="H6" s="53" t="s">
        <v>4</v>
      </c>
      <c r="I6" s="3"/>
      <c r="J6" s="3"/>
      <c r="K6" s="3"/>
      <c r="L6" s="3"/>
      <c r="M6" s="3"/>
      <c r="N6" s="3"/>
      <c r="O6" s="3"/>
      <c r="P6" s="3"/>
      <c r="Q6" s="3"/>
      <c r="R6" s="3"/>
    </row>
    <row r="7" ht="6.75" customHeight="1">
      <c r="E7" s="10"/>
    </row>
    <row r="8" spans="3:18" s="2" customFormat="1" ht="15" customHeight="1">
      <c r="C8" s="62"/>
      <c r="D8" s="3"/>
      <c r="E8" s="37" t="s">
        <v>58</v>
      </c>
      <c r="F8" s="3"/>
      <c r="G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s="2" customFormat="1" ht="9" customHeight="1">
      <c r="B9" s="12"/>
      <c r="C9" s="65"/>
      <c r="D9" s="13"/>
      <c r="E9" s="13"/>
      <c r="F9" s="13"/>
      <c r="G9" s="13"/>
      <c r="H9" s="55"/>
      <c r="I9" s="13"/>
      <c r="J9" s="6"/>
      <c r="K9" s="6"/>
      <c r="L9" s="3"/>
      <c r="M9" s="3"/>
      <c r="N9" s="3"/>
      <c r="O9" s="3"/>
      <c r="P9" s="3"/>
      <c r="Q9" s="3"/>
      <c r="R9" s="3"/>
    </row>
    <row r="10" spans="2:18" s="2" customFormat="1" ht="15" customHeight="1">
      <c r="B10" s="14"/>
      <c r="C10" s="66"/>
      <c r="D10" s="39" t="s">
        <v>8</v>
      </c>
      <c r="E10" s="5"/>
      <c r="F10" s="13"/>
      <c r="G10" s="40" t="s">
        <v>9</v>
      </c>
      <c r="H10" s="55"/>
      <c r="I10" s="13"/>
      <c r="J10" s="15"/>
      <c r="K10" s="3"/>
      <c r="L10" s="3"/>
      <c r="M10" s="3"/>
      <c r="N10" s="3"/>
      <c r="O10" s="3"/>
      <c r="P10" s="3"/>
      <c r="Q10" s="3"/>
      <c r="R10" s="3"/>
    </row>
    <row r="11" spans="2:18" s="2" customFormat="1" ht="11.25">
      <c r="B11" s="16"/>
      <c r="C11" s="56" t="s">
        <v>10</v>
      </c>
      <c r="D11" s="17" t="s">
        <v>11</v>
      </c>
      <c r="E11" s="17" t="s">
        <v>12</v>
      </c>
      <c r="F11" s="17" t="s">
        <v>13</v>
      </c>
      <c r="G11" s="17" t="s">
        <v>12</v>
      </c>
      <c r="H11" s="56" t="s">
        <v>14</v>
      </c>
      <c r="I11" s="17" t="s">
        <v>13</v>
      </c>
      <c r="J11" s="15"/>
      <c r="K11" s="3"/>
      <c r="L11" s="3"/>
      <c r="M11" s="3"/>
      <c r="N11" s="3"/>
      <c r="O11" s="3"/>
      <c r="P11" s="3"/>
      <c r="Q11" s="3"/>
      <c r="R11" s="3"/>
    </row>
    <row r="12" spans="2:18" s="2" customFormat="1" ht="11.25">
      <c r="B12" s="14"/>
      <c r="C12" s="56" t="s">
        <v>15</v>
      </c>
      <c r="D12" s="17" t="s">
        <v>16</v>
      </c>
      <c r="E12" s="17" t="s">
        <v>17</v>
      </c>
      <c r="F12" s="17" t="s">
        <v>18</v>
      </c>
      <c r="G12" s="17" t="s">
        <v>19</v>
      </c>
      <c r="H12" s="56" t="s">
        <v>20</v>
      </c>
      <c r="I12" s="17" t="s">
        <v>21</v>
      </c>
      <c r="J12" s="15"/>
      <c r="K12" s="3"/>
      <c r="L12" s="3"/>
      <c r="M12" s="3"/>
      <c r="N12" s="3"/>
      <c r="O12" s="3"/>
      <c r="P12" s="3"/>
      <c r="Q12" s="3"/>
      <c r="R12" s="3"/>
    </row>
    <row r="13" spans="2:18" s="2" customFormat="1" ht="11.25">
      <c r="B13" s="18" t="s">
        <v>22</v>
      </c>
      <c r="C13" s="56" t="s">
        <v>23</v>
      </c>
      <c r="D13" s="17" t="s">
        <v>24</v>
      </c>
      <c r="E13" s="17" t="s">
        <v>19</v>
      </c>
      <c r="F13" s="17" t="s">
        <v>19</v>
      </c>
      <c r="G13" s="17" t="s">
        <v>25</v>
      </c>
      <c r="H13" s="56" t="s">
        <v>26</v>
      </c>
      <c r="I13" s="17" t="s">
        <v>27</v>
      </c>
      <c r="J13" s="15"/>
      <c r="K13" s="3"/>
      <c r="L13" s="3"/>
      <c r="M13" s="3"/>
      <c r="N13" s="3"/>
      <c r="O13" s="3"/>
      <c r="P13" s="3"/>
      <c r="Q13" s="3"/>
      <c r="R13" s="3"/>
    </row>
    <row r="14" spans="2:18" s="2" customFormat="1" ht="11.25">
      <c r="B14" s="16"/>
      <c r="C14" s="29" t="s">
        <v>59</v>
      </c>
      <c r="D14" s="17" t="s">
        <v>28</v>
      </c>
      <c r="E14" s="17" t="s">
        <v>29</v>
      </c>
      <c r="F14" s="15"/>
      <c r="G14" s="15"/>
      <c r="H14" s="56" t="s">
        <v>30</v>
      </c>
      <c r="I14" s="15"/>
      <c r="J14" s="15"/>
      <c r="K14" s="3"/>
      <c r="L14" s="3"/>
      <c r="M14" s="3"/>
      <c r="N14" s="3"/>
      <c r="O14" s="3"/>
      <c r="P14" s="3"/>
      <c r="Q14" s="3"/>
      <c r="R14" s="3"/>
    </row>
    <row r="15" spans="2:10" ht="11.25" customHeight="1">
      <c r="B15" s="16"/>
      <c r="C15" s="56" t="s">
        <v>12</v>
      </c>
      <c r="D15" s="19"/>
      <c r="E15" s="19"/>
      <c r="F15" s="20"/>
      <c r="G15" s="20"/>
      <c r="H15" s="57"/>
      <c r="I15" s="20"/>
      <c r="J15" s="20"/>
    </row>
    <row r="16" spans="2:31" ht="11.25">
      <c r="B16" s="21" t="s">
        <v>31</v>
      </c>
      <c r="C16" s="56" t="s">
        <v>32</v>
      </c>
      <c r="D16" s="29" t="s">
        <v>33</v>
      </c>
      <c r="E16" s="29" t="s">
        <v>34</v>
      </c>
      <c r="F16" s="30" t="s">
        <v>35</v>
      </c>
      <c r="G16" s="30" t="s">
        <v>36</v>
      </c>
      <c r="H16" s="58" t="s">
        <v>37</v>
      </c>
      <c r="I16" s="30" t="s">
        <v>38</v>
      </c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2:10" ht="6" customHeight="1">
      <c r="B17" s="22"/>
      <c r="C17" s="67"/>
      <c r="D17" s="23"/>
      <c r="E17" s="23"/>
      <c r="F17" s="24"/>
      <c r="G17" s="24"/>
      <c r="H17" s="59"/>
      <c r="I17" s="24"/>
      <c r="J17" s="20"/>
    </row>
    <row r="18" spans="2:23" ht="9.75" customHeight="1">
      <c r="B18" s="16"/>
      <c r="C18" s="68"/>
      <c r="D18" s="33"/>
      <c r="E18" s="33"/>
      <c r="F18" s="26"/>
      <c r="G18" s="25"/>
      <c r="H18" s="72"/>
      <c r="I18" s="25"/>
      <c r="J18" s="26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2:23" s="45" customFormat="1" ht="12.75">
      <c r="B19" s="41" t="s">
        <v>39</v>
      </c>
      <c r="C19" s="71">
        <v>15600000</v>
      </c>
      <c r="D19" s="42">
        <v>4140411</v>
      </c>
      <c r="E19" s="42">
        <f>184168620+581572+45000</f>
        <v>184795192</v>
      </c>
      <c r="F19" s="70">
        <f>+C19+D19+E19</f>
        <v>204535603</v>
      </c>
      <c r="G19" s="42">
        <f>203489031+581572+45000</f>
        <v>204115603</v>
      </c>
      <c r="H19" s="42">
        <v>420000</v>
      </c>
      <c r="I19" s="42">
        <f>+G19+H19</f>
        <v>204535603</v>
      </c>
      <c r="J19" s="43"/>
      <c r="K19" s="44">
        <f>+F19-I19</f>
        <v>0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</row>
    <row r="20" spans="2:23" ht="9.75" customHeight="1">
      <c r="B20" s="16"/>
      <c r="C20" s="68"/>
      <c r="D20" s="33"/>
      <c r="E20" s="33"/>
      <c r="F20" s="33"/>
      <c r="G20" s="33"/>
      <c r="H20" s="72"/>
      <c r="I20" s="33"/>
      <c r="J20" s="26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2:23" s="45" customFormat="1" ht="12.75">
      <c r="B21" s="41" t="s">
        <v>40</v>
      </c>
      <c r="C21" s="71"/>
      <c r="D21" s="42"/>
      <c r="E21" s="71">
        <v>3933938</v>
      </c>
      <c r="F21" s="70">
        <f>+C21+D21+E21</f>
        <v>3933938</v>
      </c>
      <c r="G21" s="71">
        <v>3933938</v>
      </c>
      <c r="H21" s="72"/>
      <c r="I21" s="42">
        <f>+G21+H21</f>
        <v>3933938</v>
      </c>
      <c r="J21" s="43"/>
      <c r="K21" s="44">
        <f>+F21-I21</f>
        <v>0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2:23" ht="9.75" customHeight="1">
      <c r="B22" s="16"/>
      <c r="C22" s="68"/>
      <c r="D22" s="33"/>
      <c r="E22" s="68"/>
      <c r="F22" s="33"/>
      <c r="G22" s="68"/>
      <c r="H22" s="72"/>
      <c r="I22" s="33"/>
      <c r="J22" s="26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2:23" s="45" customFormat="1" ht="12.75">
      <c r="B23" s="41" t="s">
        <v>53</v>
      </c>
      <c r="C23" s="71">
        <v>1294194</v>
      </c>
      <c r="D23" s="42"/>
      <c r="E23" s="71">
        <v>999705</v>
      </c>
      <c r="F23" s="70">
        <f>+C23+D23+E23</f>
        <v>2293899</v>
      </c>
      <c r="G23" s="71">
        <v>1858632</v>
      </c>
      <c r="H23" s="72">
        <v>435267</v>
      </c>
      <c r="I23" s="42">
        <f>+G23+H23</f>
        <v>2293899</v>
      </c>
      <c r="J23" s="43"/>
      <c r="K23" s="44">
        <f>+F23-I23</f>
        <v>0</v>
      </c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2:23" ht="9.75" customHeight="1">
      <c r="B24" s="16"/>
      <c r="C24" s="68"/>
      <c r="D24" s="33"/>
      <c r="E24" s="68"/>
      <c r="F24" s="33"/>
      <c r="G24" s="68"/>
      <c r="H24" s="72"/>
      <c r="I24" s="33"/>
      <c r="J24" s="26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</row>
    <row r="25" spans="2:23" s="45" customFormat="1" ht="12.75">
      <c r="B25" s="41" t="s">
        <v>48</v>
      </c>
      <c r="C25" s="61">
        <v>6751</v>
      </c>
      <c r="D25" s="42"/>
      <c r="E25" s="71">
        <v>114000</v>
      </c>
      <c r="F25" s="70">
        <f>+C25+D25+E25</f>
        <v>120751</v>
      </c>
      <c r="G25" s="71">
        <v>57051</v>
      </c>
      <c r="H25" s="72">
        <v>63700</v>
      </c>
      <c r="I25" s="42">
        <f>+G25+H25</f>
        <v>120751</v>
      </c>
      <c r="J25" s="43"/>
      <c r="K25" s="44">
        <f>+F25-I25</f>
        <v>0</v>
      </c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2:23" ht="9.75" customHeight="1">
      <c r="B26" s="16" t="s">
        <v>41</v>
      </c>
      <c r="C26" s="68"/>
      <c r="D26" s="33"/>
      <c r="E26" s="68"/>
      <c r="F26" s="33"/>
      <c r="G26" s="68"/>
      <c r="H26" s="72"/>
      <c r="I26" s="33"/>
      <c r="J26" s="26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</row>
    <row r="27" spans="2:23" s="45" customFormat="1" ht="12.75">
      <c r="B27" s="41" t="s">
        <v>42</v>
      </c>
      <c r="C27" s="71">
        <v>330898</v>
      </c>
      <c r="D27" s="42"/>
      <c r="E27" s="71">
        <v>409000</v>
      </c>
      <c r="F27" s="70">
        <f>+C27+D27+E27</f>
        <v>739898</v>
      </c>
      <c r="G27" s="71">
        <v>409000</v>
      </c>
      <c r="H27" s="72">
        <v>330898</v>
      </c>
      <c r="I27" s="42">
        <f>+G27+H27</f>
        <v>739898</v>
      </c>
      <c r="J27" s="43"/>
      <c r="K27" s="44">
        <f>+F27-I27</f>
        <v>0</v>
      </c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2:23" ht="9.75" customHeight="1">
      <c r="B28" s="16"/>
      <c r="C28" s="68"/>
      <c r="D28" s="33"/>
      <c r="E28" s="68"/>
      <c r="F28" s="33"/>
      <c r="G28" s="68"/>
      <c r="H28" s="72"/>
      <c r="I28" s="33"/>
      <c r="J28" s="26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</row>
    <row r="29" spans="2:23" s="45" customFormat="1" ht="12.75">
      <c r="B29" s="41" t="s">
        <v>56</v>
      </c>
      <c r="C29" s="61">
        <v>0</v>
      </c>
      <c r="D29" s="42"/>
      <c r="E29" s="71">
        <v>6231527</v>
      </c>
      <c r="F29" s="70">
        <f>+C29+D29+E29</f>
        <v>6231527</v>
      </c>
      <c r="G29" s="71">
        <v>160</v>
      </c>
      <c r="H29" s="72">
        <f>3355627+2875740</f>
        <v>6231367</v>
      </c>
      <c r="I29" s="42">
        <f>+G29+H29</f>
        <v>6231527</v>
      </c>
      <c r="J29" s="43"/>
      <c r="K29" s="44">
        <f>+F29-I29</f>
        <v>0</v>
      </c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2:23" ht="9.75" customHeight="1">
      <c r="B30" s="16"/>
      <c r="C30" s="68"/>
      <c r="D30" s="33"/>
      <c r="E30" s="68"/>
      <c r="F30" s="33"/>
      <c r="G30" s="68"/>
      <c r="H30" s="72"/>
      <c r="I30" s="33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</row>
    <row r="31" spans="2:23" s="45" customFormat="1" ht="12.75">
      <c r="B31" s="41" t="s">
        <v>43</v>
      </c>
      <c r="C31" s="61">
        <v>8232229</v>
      </c>
      <c r="D31" s="42"/>
      <c r="E31" s="71">
        <f>45506+9300428</f>
        <v>9345934</v>
      </c>
      <c r="F31" s="42">
        <f>+C31+D31+E31</f>
        <v>17578163</v>
      </c>
      <c r="G31" s="71">
        <f>45006+11782661</f>
        <v>11827667</v>
      </c>
      <c r="H31" s="72">
        <v>5750496</v>
      </c>
      <c r="I31" s="42">
        <f>+G31+H31</f>
        <v>17578163</v>
      </c>
      <c r="J31" s="43"/>
      <c r="K31" s="44">
        <f>+F31-I31</f>
        <v>0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2:23" ht="9.75" customHeight="1">
      <c r="B32" s="16"/>
      <c r="C32" s="68"/>
      <c r="D32" s="33"/>
      <c r="E32" s="68"/>
      <c r="F32" s="33"/>
      <c r="G32" s="68"/>
      <c r="H32" s="72"/>
      <c r="I32" s="33"/>
      <c r="J32" s="26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2:23" s="45" customFormat="1" ht="12.75">
      <c r="B33" s="75" t="s">
        <v>44</v>
      </c>
      <c r="C33" s="61">
        <f>260262+16578</f>
        <v>276840</v>
      </c>
      <c r="D33" s="42">
        <v>200000</v>
      </c>
      <c r="E33" s="71">
        <v>12713724</v>
      </c>
      <c r="F33" s="42">
        <f>+C33+D33+E33</f>
        <v>13190564</v>
      </c>
      <c r="G33" s="71">
        <v>13190564</v>
      </c>
      <c r="H33" s="72"/>
      <c r="I33" s="42">
        <f>+G33+H33</f>
        <v>13190564</v>
      </c>
      <c r="J33" s="43"/>
      <c r="K33" s="44">
        <f>+F33-I33</f>
        <v>0</v>
      </c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2:23" ht="9.75" customHeight="1">
      <c r="B34" s="76"/>
      <c r="C34" s="68"/>
      <c r="D34" s="33"/>
      <c r="E34" s="68"/>
      <c r="F34" s="33"/>
      <c r="G34" s="68"/>
      <c r="H34" s="72"/>
      <c r="I34" s="33"/>
      <c r="J34" s="26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2:23" ht="12.75" customHeight="1">
      <c r="B35" s="75" t="s">
        <v>51</v>
      </c>
      <c r="C35" s="61">
        <v>-266959</v>
      </c>
      <c r="D35" s="42">
        <v>855977</v>
      </c>
      <c r="E35" s="71">
        <v>2487000</v>
      </c>
      <c r="F35" s="42">
        <f>+C35+D35+E35</f>
        <v>3076018</v>
      </c>
      <c r="G35" s="71">
        <v>3076018</v>
      </c>
      <c r="H35" s="72"/>
      <c r="I35" s="42">
        <f>+G35+H35</f>
        <v>3076018</v>
      </c>
      <c r="J35" s="43"/>
      <c r="K35" s="44">
        <f>+F35-I35</f>
        <v>0</v>
      </c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2:23" ht="9.75" customHeight="1">
      <c r="B36" s="41"/>
      <c r="C36" s="68"/>
      <c r="D36" s="33"/>
      <c r="E36" s="68"/>
      <c r="F36" s="33"/>
      <c r="G36" s="68"/>
      <c r="H36" s="72"/>
      <c r="I36" s="33"/>
      <c r="J36" s="26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2:23" ht="12.75" customHeight="1">
      <c r="B37" s="41" t="s">
        <v>57</v>
      </c>
      <c r="C37" s="61">
        <v>10403613</v>
      </c>
      <c r="D37" s="42">
        <v>99551</v>
      </c>
      <c r="E37" s="71">
        <v>4100000</v>
      </c>
      <c r="F37" s="42">
        <f>+C37+D37+E37</f>
        <v>14603164</v>
      </c>
      <c r="G37" s="71">
        <v>14603164</v>
      </c>
      <c r="H37" s="72"/>
      <c r="I37" s="42">
        <f>+G37+H37</f>
        <v>14603164</v>
      </c>
      <c r="J37" s="43"/>
      <c r="K37" s="44">
        <f>+F37-I37</f>
        <v>0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2:23" ht="9.75" customHeight="1">
      <c r="B38" s="41"/>
      <c r="C38" s="68"/>
      <c r="D38" s="33"/>
      <c r="E38" s="68"/>
      <c r="F38" s="33"/>
      <c r="G38" s="68"/>
      <c r="H38" s="72"/>
      <c r="I38" s="33"/>
      <c r="J38" s="26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2:23" s="45" customFormat="1" ht="12.75">
      <c r="B39" s="41" t="s">
        <v>45</v>
      </c>
      <c r="C39" s="61">
        <v>1372108</v>
      </c>
      <c r="D39" s="42"/>
      <c r="E39" s="71">
        <f>118222+6816319</f>
        <v>6934541</v>
      </c>
      <c r="F39" s="42">
        <f>+C39+D39+E39</f>
        <v>8306649</v>
      </c>
      <c r="G39" s="71">
        <f>118222+6466580</f>
        <v>6584802</v>
      </c>
      <c r="H39" s="72">
        <v>1721847</v>
      </c>
      <c r="I39" s="42">
        <f>+G39+H39</f>
        <v>8306649</v>
      </c>
      <c r="J39" s="43"/>
      <c r="K39" s="44">
        <f>+F39-I39</f>
        <v>0</v>
      </c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2:23" ht="9.75" customHeight="1">
      <c r="B40" s="16"/>
      <c r="C40" s="68"/>
      <c r="D40" s="33"/>
      <c r="E40" s="68"/>
      <c r="F40" s="33"/>
      <c r="G40" s="68"/>
      <c r="H40" s="72"/>
      <c r="I40" s="33"/>
      <c r="J40" s="26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2:23" s="45" customFormat="1" ht="12.75">
      <c r="B41" s="41" t="s">
        <v>46</v>
      </c>
      <c r="C41" s="61">
        <v>8379</v>
      </c>
      <c r="D41" s="42"/>
      <c r="E41" s="71">
        <v>8900</v>
      </c>
      <c r="F41" s="42">
        <f>+C41+D41+E41</f>
        <v>17279</v>
      </c>
      <c r="G41" s="71">
        <v>8922</v>
      </c>
      <c r="H41" s="72">
        <v>8357</v>
      </c>
      <c r="I41" s="42">
        <f>+G41+H41</f>
        <v>17279</v>
      </c>
      <c r="J41" s="43"/>
      <c r="K41" s="44">
        <f>+F41-I41</f>
        <v>0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2:23" s="45" customFormat="1" ht="9.75" customHeight="1">
      <c r="B42" s="41"/>
      <c r="C42" s="61"/>
      <c r="D42" s="42"/>
      <c r="E42" s="68"/>
      <c r="F42" s="42"/>
      <c r="G42" s="68"/>
      <c r="H42" s="72"/>
      <c r="I42" s="42"/>
      <c r="J42" s="43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</row>
    <row r="43" spans="2:23" s="45" customFormat="1" ht="12.75">
      <c r="B43" s="41" t="s">
        <v>55</v>
      </c>
      <c r="C43" s="61">
        <v>838434</v>
      </c>
      <c r="D43" s="42"/>
      <c r="E43" s="71">
        <f>2000+2585500</f>
        <v>2587500</v>
      </c>
      <c r="F43" s="42">
        <f>+C43+D43+E43</f>
        <v>3425934</v>
      </c>
      <c r="G43" s="71">
        <f>150000+2585237</f>
        <v>2735237</v>
      </c>
      <c r="H43" s="72">
        <v>690697</v>
      </c>
      <c r="I43" s="42">
        <f>+G43+H43</f>
        <v>3425934</v>
      </c>
      <c r="J43" s="43"/>
      <c r="K43" s="44">
        <f>+F43-I43</f>
        <v>0</v>
      </c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</row>
    <row r="44" spans="2:23" s="45" customFormat="1" ht="9.75" customHeight="1">
      <c r="B44" s="41"/>
      <c r="C44" s="61"/>
      <c r="D44" s="42"/>
      <c r="E44" s="68"/>
      <c r="F44" s="42"/>
      <c r="G44" s="68"/>
      <c r="H44" s="72"/>
      <c r="I44" s="42"/>
      <c r="J44" s="43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</row>
    <row r="45" spans="2:23" s="45" customFormat="1" ht="12.75">
      <c r="B45" s="41" t="s">
        <v>54</v>
      </c>
      <c r="C45" s="74">
        <v>416926</v>
      </c>
      <c r="D45" s="42"/>
      <c r="E45" s="71">
        <v>250000</v>
      </c>
      <c r="F45" s="42">
        <f>+C45+D45+E45</f>
        <v>666926</v>
      </c>
      <c r="G45" s="71">
        <v>250000</v>
      </c>
      <c r="H45" s="72">
        <v>416926</v>
      </c>
      <c r="I45" s="42">
        <f>+G45+H45</f>
        <v>666926</v>
      </c>
      <c r="J45" s="43"/>
      <c r="K45" s="44">
        <f>+F45-I45</f>
        <v>0</v>
      </c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6" spans="2:23" s="45" customFormat="1" ht="9.75" customHeight="1">
      <c r="B46" s="41"/>
      <c r="C46" s="61"/>
      <c r="D46" s="42"/>
      <c r="E46" s="68"/>
      <c r="F46" s="42"/>
      <c r="G46" s="68"/>
      <c r="H46" s="72"/>
      <c r="I46" s="42"/>
      <c r="J46" s="43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</row>
    <row r="47" spans="2:23" s="45" customFormat="1" ht="12.75">
      <c r="B47" s="41" t="s">
        <v>52</v>
      </c>
      <c r="C47" s="61">
        <v>126964</v>
      </c>
      <c r="D47" s="42"/>
      <c r="E47" s="71">
        <v>4294314</v>
      </c>
      <c r="F47" s="42">
        <f>+C47+D47+E47</f>
        <v>4421278</v>
      </c>
      <c r="G47" s="71">
        <v>4294314</v>
      </c>
      <c r="H47" s="72">
        <v>126964</v>
      </c>
      <c r="I47" s="42">
        <f>+G47+H47</f>
        <v>4421278</v>
      </c>
      <c r="J47" s="43"/>
      <c r="K47" s="44">
        <f>+F47-I47</f>
        <v>0</v>
      </c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2:23" s="45" customFormat="1" ht="9.75" customHeight="1">
      <c r="B48" s="41"/>
      <c r="C48" s="61"/>
      <c r="D48" s="42"/>
      <c r="E48" s="68"/>
      <c r="F48" s="42"/>
      <c r="G48" s="68"/>
      <c r="H48" s="72"/>
      <c r="I48" s="42"/>
      <c r="J48" s="43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</row>
    <row r="49" spans="2:23" s="45" customFormat="1" ht="12.75">
      <c r="B49" s="41" t="s">
        <v>49</v>
      </c>
      <c r="C49" s="74"/>
      <c r="D49" s="42"/>
      <c r="E49" s="71">
        <v>5870047</v>
      </c>
      <c r="F49" s="42">
        <f>+C49+D49+E49</f>
        <v>5870047</v>
      </c>
      <c r="G49" s="71">
        <v>5870047</v>
      </c>
      <c r="H49" s="72"/>
      <c r="I49" s="42">
        <f>+G49+H49</f>
        <v>5870047</v>
      </c>
      <c r="J49" s="43"/>
      <c r="K49" s="44">
        <f>+F49-I49</f>
        <v>0</v>
      </c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2:23" ht="9.75" customHeight="1">
      <c r="B50" s="16"/>
      <c r="C50" s="68"/>
      <c r="D50" s="33"/>
      <c r="E50" s="68"/>
      <c r="F50" s="33"/>
      <c r="G50" s="68"/>
      <c r="H50" s="72"/>
      <c r="I50" s="33"/>
      <c r="J50" s="26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</row>
    <row r="51" spans="2:23" s="50" customFormat="1" ht="21.75" customHeight="1">
      <c r="B51" s="46" t="s">
        <v>47</v>
      </c>
      <c r="C51" s="69">
        <f aca="true" t="shared" si="0" ref="C51:H51">SUM(C19:C50)</f>
        <v>38640377</v>
      </c>
      <c r="D51" s="47">
        <f t="shared" si="0"/>
        <v>5295939</v>
      </c>
      <c r="E51" s="47">
        <f t="shared" si="0"/>
        <v>245075322</v>
      </c>
      <c r="F51" s="47">
        <f t="shared" si="0"/>
        <v>289011638</v>
      </c>
      <c r="G51" s="47">
        <f t="shared" si="0"/>
        <v>272815119</v>
      </c>
      <c r="H51" s="47">
        <f t="shared" si="0"/>
        <v>16196519</v>
      </c>
      <c r="I51" s="47">
        <f>SUM(I19:I49)</f>
        <v>289011638</v>
      </c>
      <c r="J51" s="48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</row>
    <row r="52" spans="4:23" ht="12.75">
      <c r="D52" s="34"/>
      <c r="E52" s="28"/>
      <c r="F52" s="34"/>
      <c r="G52" s="36"/>
      <c r="H52" s="73"/>
      <c r="I52" s="34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</row>
    <row r="53" spans="2:23" ht="12.75">
      <c r="B53" s="51"/>
      <c r="D53" s="52"/>
      <c r="E53" s="28"/>
      <c r="F53" s="34"/>
      <c r="G53" s="34"/>
      <c r="H53" s="73"/>
      <c r="I53" s="60">
        <f>+F51-I51</f>
        <v>0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</row>
    <row r="54" spans="2:9" ht="12.75">
      <c r="B54" s="51"/>
      <c r="D54" s="52"/>
      <c r="F54" s="35"/>
      <c r="G54" s="35"/>
      <c r="H54" s="73"/>
      <c r="I54" s="35"/>
    </row>
    <row r="55" spans="4:9" ht="12.75">
      <c r="D55" s="35"/>
      <c r="F55" s="35"/>
      <c r="G55" s="35"/>
      <c r="H55" s="73"/>
      <c r="I55" s="35"/>
    </row>
    <row r="56" spans="4:9" ht="12.75">
      <c r="D56" s="35"/>
      <c r="F56" s="35"/>
      <c r="G56" s="35"/>
      <c r="H56" s="73"/>
      <c r="I56" s="35"/>
    </row>
    <row r="57" spans="4:9" ht="12.75">
      <c r="D57" s="35"/>
      <c r="F57" s="35"/>
      <c r="G57" s="35"/>
      <c r="H57" s="73"/>
      <c r="I57" s="35"/>
    </row>
    <row r="58" spans="4:9" ht="12.75">
      <c r="D58" s="35"/>
      <c r="F58" s="35"/>
      <c r="G58" s="35"/>
      <c r="H58" s="73"/>
      <c r="I58" s="35"/>
    </row>
    <row r="59" spans="4:9" ht="12.75">
      <c r="D59" s="35"/>
      <c r="F59" s="35"/>
      <c r="G59" s="35"/>
      <c r="H59" s="73"/>
      <c r="I59" s="35"/>
    </row>
    <row r="60" spans="4:9" ht="12.75">
      <c r="D60" s="35"/>
      <c r="F60" s="35"/>
      <c r="G60" s="35"/>
      <c r="H60" s="73"/>
      <c r="I60" s="35"/>
    </row>
    <row r="61" spans="4:9" ht="12.75">
      <c r="D61" s="35"/>
      <c r="F61" s="35"/>
      <c r="G61" s="35"/>
      <c r="H61" s="73"/>
      <c r="I61" s="35"/>
    </row>
    <row r="62" spans="4:9" ht="12.75">
      <c r="D62" s="35"/>
      <c r="F62" s="35"/>
      <c r="G62" s="35"/>
      <c r="H62" s="73"/>
      <c r="I62" s="35"/>
    </row>
    <row r="63" spans="4:9" ht="12.75">
      <c r="D63" s="35"/>
      <c r="F63" s="35"/>
      <c r="G63" s="35"/>
      <c r="H63" s="73"/>
      <c r="I63" s="35"/>
    </row>
    <row r="64" spans="4:9" ht="12.75">
      <c r="D64" s="35"/>
      <c r="F64" s="35"/>
      <c r="G64" s="35"/>
      <c r="H64" s="73"/>
      <c r="I64" s="35"/>
    </row>
    <row r="65" spans="4:9" ht="12.75">
      <c r="D65" s="35"/>
      <c r="F65" s="35"/>
      <c r="G65" s="35"/>
      <c r="H65" s="73"/>
      <c r="I65" s="35"/>
    </row>
    <row r="66" spans="4:9" ht="12.75">
      <c r="D66" s="35"/>
      <c r="F66" s="35"/>
      <c r="G66" s="35"/>
      <c r="H66" s="73"/>
      <c r="I66" s="35"/>
    </row>
    <row r="67" spans="4:9" ht="12.75">
      <c r="D67" s="35"/>
      <c r="F67" s="35"/>
      <c r="G67" s="35"/>
      <c r="H67" s="73"/>
      <c r="I67" s="35"/>
    </row>
    <row r="68" spans="4:9" ht="12.75">
      <c r="D68" s="35"/>
      <c r="F68" s="35"/>
      <c r="G68" s="35"/>
      <c r="H68" s="73"/>
      <c r="I68" s="35"/>
    </row>
    <row r="69" spans="4:9" ht="12.75">
      <c r="D69" s="35"/>
      <c r="F69" s="35"/>
      <c r="G69" s="35"/>
      <c r="H69" s="73"/>
      <c r="I69" s="35"/>
    </row>
    <row r="70" spans="4:9" ht="12.75">
      <c r="D70" s="35"/>
      <c r="F70" s="35"/>
      <c r="G70" s="35"/>
      <c r="H70" s="73"/>
      <c r="I70" s="35"/>
    </row>
    <row r="71" spans="4:9" ht="12.75">
      <c r="D71" s="35"/>
      <c r="F71" s="35"/>
      <c r="G71" s="35"/>
      <c r="H71" s="73"/>
      <c r="I71" s="35"/>
    </row>
    <row r="72" spans="4:9" ht="12.75">
      <c r="D72" s="35"/>
      <c r="F72" s="35"/>
      <c r="G72" s="35"/>
      <c r="H72" s="73"/>
      <c r="I72" s="35"/>
    </row>
    <row r="73" spans="4:9" ht="12.75">
      <c r="D73" s="35"/>
      <c r="F73" s="35"/>
      <c r="G73" s="35"/>
      <c r="H73" s="73"/>
      <c r="I73" s="35"/>
    </row>
    <row r="74" spans="4:9" ht="12.75">
      <c r="D74" s="35"/>
      <c r="F74" s="35"/>
      <c r="G74" s="35"/>
      <c r="H74" s="73"/>
      <c r="I74" s="35"/>
    </row>
    <row r="75" spans="4:9" ht="12.75">
      <c r="D75" s="35"/>
      <c r="F75" s="35"/>
      <c r="G75" s="35"/>
      <c r="H75" s="73"/>
      <c r="I75" s="35"/>
    </row>
    <row r="76" spans="4:9" ht="12.75">
      <c r="D76" s="35"/>
      <c r="F76" s="35"/>
      <c r="G76" s="35"/>
      <c r="H76" s="73"/>
      <c r="I76" s="35"/>
    </row>
    <row r="77" spans="4:9" ht="12.75">
      <c r="D77" s="35"/>
      <c r="F77" s="35"/>
      <c r="G77" s="35"/>
      <c r="H77" s="73"/>
      <c r="I77" s="35"/>
    </row>
    <row r="78" spans="4:9" ht="12.75">
      <c r="D78" s="35"/>
      <c r="F78" s="35"/>
      <c r="G78" s="35"/>
      <c r="H78" s="73"/>
      <c r="I78" s="35"/>
    </row>
    <row r="79" spans="4:9" ht="12.75">
      <c r="D79" s="35"/>
      <c r="F79" s="35"/>
      <c r="G79" s="35"/>
      <c r="H79" s="73"/>
      <c r="I79" s="35"/>
    </row>
    <row r="80" spans="4:9" ht="12.75">
      <c r="D80" s="35"/>
      <c r="F80" s="35"/>
      <c r="G80" s="35"/>
      <c r="H80" s="73"/>
      <c r="I80" s="35"/>
    </row>
    <row r="81" spans="4:9" ht="12.75">
      <c r="D81" s="35"/>
      <c r="F81" s="35"/>
      <c r="G81" s="35"/>
      <c r="H81" s="73"/>
      <c r="I81" s="35"/>
    </row>
    <row r="82" spans="4:9" ht="12.75">
      <c r="D82" s="35"/>
      <c r="F82" s="35"/>
      <c r="G82" s="35"/>
      <c r="H82" s="73"/>
      <c r="I82" s="35"/>
    </row>
    <row r="83" spans="4:9" ht="12.75">
      <c r="D83" s="35"/>
      <c r="F83" s="35"/>
      <c r="G83" s="35"/>
      <c r="H83" s="73"/>
      <c r="I83" s="35"/>
    </row>
    <row r="84" spans="4:9" ht="12.75">
      <c r="D84" s="35"/>
      <c r="F84" s="35"/>
      <c r="G84" s="35"/>
      <c r="H84" s="73"/>
      <c r="I84" s="35"/>
    </row>
    <row r="85" spans="4:9" ht="12.75">
      <c r="D85" s="35"/>
      <c r="F85" s="35"/>
      <c r="G85" s="35"/>
      <c r="H85" s="73"/>
      <c r="I85" s="35"/>
    </row>
    <row r="86" spans="4:9" ht="12.75">
      <c r="D86" s="35"/>
      <c r="F86" s="35"/>
      <c r="G86" s="35"/>
      <c r="H86" s="73"/>
      <c r="I86" s="35"/>
    </row>
    <row r="87" spans="4:9" ht="12.75">
      <c r="D87" s="35"/>
      <c r="F87" s="35"/>
      <c r="G87" s="35"/>
      <c r="H87" s="73"/>
      <c r="I87" s="35"/>
    </row>
    <row r="88" spans="4:9" ht="12.75">
      <c r="D88" s="35"/>
      <c r="F88" s="35"/>
      <c r="G88" s="35"/>
      <c r="H88" s="73"/>
      <c r="I88" s="35"/>
    </row>
    <row r="89" spans="4:9" ht="12.75">
      <c r="D89" s="35"/>
      <c r="F89" s="35"/>
      <c r="G89" s="35"/>
      <c r="H89" s="73"/>
      <c r="I89" s="35"/>
    </row>
    <row r="90" spans="4:9" ht="12.75">
      <c r="D90" s="35"/>
      <c r="F90" s="35"/>
      <c r="G90" s="35"/>
      <c r="H90" s="73"/>
      <c r="I90" s="35"/>
    </row>
    <row r="91" spans="4:9" ht="12.75">
      <c r="D91" s="35"/>
      <c r="F91" s="35"/>
      <c r="G91" s="35"/>
      <c r="H91" s="73"/>
      <c r="I91" s="35"/>
    </row>
    <row r="92" spans="4:9" ht="12.75">
      <c r="D92" s="35"/>
      <c r="F92" s="35"/>
      <c r="G92" s="35"/>
      <c r="H92" s="73"/>
      <c r="I92" s="35"/>
    </row>
    <row r="93" spans="4:9" ht="12.75">
      <c r="D93" s="35"/>
      <c r="F93" s="35"/>
      <c r="G93" s="35"/>
      <c r="H93" s="73"/>
      <c r="I93" s="35"/>
    </row>
    <row r="94" spans="4:9" ht="12.75">
      <c r="D94" s="35"/>
      <c r="F94" s="35"/>
      <c r="G94" s="35"/>
      <c r="H94" s="73"/>
      <c r="I94" s="35"/>
    </row>
    <row r="95" spans="4:9" ht="12.75">
      <c r="D95" s="35"/>
      <c r="F95" s="35"/>
      <c r="G95" s="35"/>
      <c r="H95" s="73"/>
      <c r="I95" s="35"/>
    </row>
    <row r="96" spans="4:9" ht="12.75">
      <c r="D96" s="35"/>
      <c r="F96" s="35"/>
      <c r="G96" s="35"/>
      <c r="H96" s="73"/>
      <c r="I96" s="35"/>
    </row>
    <row r="97" spans="4:9" ht="12.75">
      <c r="D97" s="35"/>
      <c r="F97" s="35"/>
      <c r="G97" s="35"/>
      <c r="H97" s="73"/>
      <c r="I97" s="35"/>
    </row>
    <row r="98" spans="4:9" ht="12.75">
      <c r="D98" s="35"/>
      <c r="F98" s="35"/>
      <c r="G98" s="35"/>
      <c r="H98" s="73"/>
      <c r="I98" s="35"/>
    </row>
    <row r="99" spans="4:9" ht="12.75">
      <c r="D99" s="35"/>
      <c r="F99" s="35"/>
      <c r="G99" s="35"/>
      <c r="H99" s="73"/>
      <c r="I99" s="35"/>
    </row>
    <row r="100" spans="4:9" ht="12.75">
      <c r="D100" s="35"/>
      <c r="F100" s="35"/>
      <c r="G100" s="35"/>
      <c r="H100" s="73"/>
      <c r="I100" s="35"/>
    </row>
    <row r="101" spans="4:9" ht="12.75">
      <c r="D101" s="35"/>
      <c r="F101" s="35"/>
      <c r="G101" s="35"/>
      <c r="H101" s="73"/>
      <c r="I101" s="35"/>
    </row>
    <row r="102" spans="4:9" ht="12.75">
      <c r="D102" s="35"/>
      <c r="F102" s="35"/>
      <c r="G102" s="35"/>
      <c r="H102" s="73"/>
      <c r="I102" s="35"/>
    </row>
    <row r="103" spans="4:9" ht="12.75">
      <c r="D103" s="35"/>
      <c r="F103" s="35"/>
      <c r="G103" s="35"/>
      <c r="H103" s="73"/>
      <c r="I103" s="35"/>
    </row>
    <row r="104" spans="4:9" ht="12.75">
      <c r="D104" s="35"/>
      <c r="F104" s="35"/>
      <c r="G104" s="35"/>
      <c r="H104" s="73"/>
      <c r="I104" s="35"/>
    </row>
    <row r="105" spans="4:9" ht="12.75">
      <c r="D105" s="35"/>
      <c r="F105" s="35"/>
      <c r="G105" s="35"/>
      <c r="H105" s="73"/>
      <c r="I105" s="35"/>
    </row>
    <row r="106" spans="4:9" ht="12.75">
      <c r="D106" s="35"/>
      <c r="F106" s="35"/>
      <c r="G106" s="35"/>
      <c r="H106" s="73"/>
      <c r="I106" s="35"/>
    </row>
    <row r="107" spans="4:9" ht="12.75">
      <c r="D107" s="35"/>
      <c r="F107" s="35"/>
      <c r="G107" s="35"/>
      <c r="H107" s="73"/>
      <c r="I107" s="35"/>
    </row>
    <row r="108" spans="4:9" ht="12.75">
      <c r="D108" s="35"/>
      <c r="F108" s="35"/>
      <c r="G108" s="35"/>
      <c r="H108" s="73"/>
      <c r="I108" s="35"/>
    </row>
    <row r="109" spans="4:9" ht="12.75">
      <c r="D109" s="35"/>
      <c r="F109" s="35"/>
      <c r="G109" s="35"/>
      <c r="H109" s="73"/>
      <c r="I109" s="35"/>
    </row>
    <row r="110" spans="4:9" ht="12.75">
      <c r="D110" s="35"/>
      <c r="F110" s="35"/>
      <c r="G110" s="35"/>
      <c r="H110" s="73"/>
      <c r="I110" s="35"/>
    </row>
    <row r="111" spans="4:9" ht="12.75">
      <c r="D111" s="35"/>
      <c r="F111" s="35"/>
      <c r="G111" s="35"/>
      <c r="H111" s="73"/>
      <c r="I111" s="35"/>
    </row>
    <row r="112" spans="4:9" ht="12.75">
      <c r="D112" s="35"/>
      <c r="F112" s="35"/>
      <c r="G112" s="35"/>
      <c r="H112" s="73"/>
      <c r="I112" s="35"/>
    </row>
    <row r="113" spans="4:9" ht="12.75">
      <c r="D113" s="35"/>
      <c r="F113" s="35"/>
      <c r="G113" s="35"/>
      <c r="H113" s="73"/>
      <c r="I113" s="35"/>
    </row>
    <row r="114" spans="4:9" ht="12.75">
      <c r="D114" s="35"/>
      <c r="F114" s="35"/>
      <c r="G114" s="35"/>
      <c r="H114" s="73"/>
      <c r="I114" s="35"/>
    </row>
    <row r="115" spans="4:9" ht="12.75">
      <c r="D115" s="35"/>
      <c r="F115" s="35"/>
      <c r="G115" s="35"/>
      <c r="H115" s="73"/>
      <c r="I115" s="35"/>
    </row>
    <row r="116" spans="4:9" ht="12.75">
      <c r="D116" s="35"/>
      <c r="F116" s="35"/>
      <c r="G116" s="35"/>
      <c r="H116" s="73"/>
      <c r="I116" s="35"/>
    </row>
    <row r="117" spans="4:9" ht="12.75">
      <c r="D117" s="35"/>
      <c r="F117" s="35"/>
      <c r="G117" s="35"/>
      <c r="H117" s="73"/>
      <c r="I117" s="35"/>
    </row>
    <row r="118" spans="4:9" ht="12.75">
      <c r="D118" s="35"/>
      <c r="F118" s="35"/>
      <c r="G118" s="35"/>
      <c r="H118" s="73"/>
      <c r="I118" s="35"/>
    </row>
    <row r="119" spans="4:9" ht="12.75">
      <c r="D119" s="35"/>
      <c r="F119" s="35"/>
      <c r="G119" s="35"/>
      <c r="H119" s="73"/>
      <c r="I119" s="35"/>
    </row>
    <row r="120" spans="4:9" ht="12.75">
      <c r="D120" s="35"/>
      <c r="F120" s="35"/>
      <c r="G120" s="35"/>
      <c r="H120" s="73"/>
      <c r="I120" s="35"/>
    </row>
    <row r="121" spans="4:9" ht="12.75">
      <c r="D121" s="35"/>
      <c r="F121" s="35"/>
      <c r="G121" s="35"/>
      <c r="H121" s="73"/>
      <c r="I121" s="35"/>
    </row>
    <row r="122" spans="4:9" ht="12.75">
      <c r="D122" s="35"/>
      <c r="F122" s="35"/>
      <c r="G122" s="35"/>
      <c r="H122" s="73"/>
      <c r="I122" s="35"/>
    </row>
    <row r="123" spans="4:9" ht="12.75">
      <c r="D123" s="35"/>
      <c r="F123" s="35"/>
      <c r="G123" s="35"/>
      <c r="H123" s="73"/>
      <c r="I123" s="35"/>
    </row>
    <row r="124" spans="4:9" ht="12.75">
      <c r="D124" s="35"/>
      <c r="F124" s="35"/>
      <c r="G124" s="35"/>
      <c r="H124" s="73"/>
      <c r="I124" s="35"/>
    </row>
    <row r="125" spans="4:9" ht="12.75">
      <c r="D125" s="35"/>
      <c r="F125" s="35"/>
      <c r="G125" s="35"/>
      <c r="H125" s="73"/>
      <c r="I125" s="35"/>
    </row>
    <row r="126" spans="4:9" ht="12.75">
      <c r="D126" s="35"/>
      <c r="F126" s="35"/>
      <c r="G126" s="35"/>
      <c r="H126" s="73"/>
      <c r="I126" s="35"/>
    </row>
    <row r="127" spans="4:9" ht="12.75">
      <c r="D127" s="35"/>
      <c r="F127" s="35"/>
      <c r="G127" s="35"/>
      <c r="H127" s="73"/>
      <c r="I127" s="35"/>
    </row>
    <row r="128" spans="4:9" ht="12.75">
      <c r="D128" s="35"/>
      <c r="F128" s="35"/>
      <c r="G128" s="35"/>
      <c r="H128" s="73"/>
      <c r="I128" s="35"/>
    </row>
    <row r="129" spans="4:9" ht="12.75">
      <c r="D129" s="35"/>
      <c r="F129" s="35"/>
      <c r="G129" s="35"/>
      <c r="H129" s="73"/>
      <c r="I129" s="35"/>
    </row>
    <row r="130" spans="4:9" ht="12.75">
      <c r="D130" s="35"/>
      <c r="F130" s="35"/>
      <c r="G130" s="35"/>
      <c r="H130" s="73"/>
      <c r="I130" s="35"/>
    </row>
    <row r="131" spans="4:9" ht="12.75">
      <c r="D131" s="35"/>
      <c r="F131" s="35"/>
      <c r="G131" s="35"/>
      <c r="H131" s="73"/>
      <c r="I131" s="35"/>
    </row>
    <row r="132" spans="4:9" ht="12.75">
      <c r="D132" s="35"/>
      <c r="F132" s="35"/>
      <c r="G132" s="35"/>
      <c r="H132" s="73"/>
      <c r="I132" s="35"/>
    </row>
    <row r="133" spans="4:9" ht="12.75">
      <c r="D133" s="35"/>
      <c r="F133" s="35"/>
      <c r="G133" s="35"/>
      <c r="H133" s="73"/>
      <c r="I133" s="35"/>
    </row>
    <row r="134" spans="4:9" ht="12.75">
      <c r="D134" s="35"/>
      <c r="F134" s="35"/>
      <c r="G134" s="35"/>
      <c r="H134" s="73"/>
      <c r="I134" s="35"/>
    </row>
    <row r="135" spans="4:9" ht="12.75">
      <c r="D135" s="35"/>
      <c r="F135" s="35"/>
      <c r="G135" s="35"/>
      <c r="H135" s="73"/>
      <c r="I135" s="35"/>
    </row>
    <row r="136" spans="4:9" ht="12.75">
      <c r="D136" s="35"/>
      <c r="F136" s="35"/>
      <c r="G136" s="35"/>
      <c r="H136" s="73"/>
      <c r="I136" s="35"/>
    </row>
    <row r="137" spans="4:9" ht="12.75">
      <c r="D137" s="35"/>
      <c r="F137" s="35"/>
      <c r="H137" s="73"/>
      <c r="I137" s="35"/>
    </row>
    <row r="138" spans="4:9" ht="12.75">
      <c r="D138" s="35"/>
      <c r="F138" s="35"/>
      <c r="H138" s="73"/>
      <c r="I138" s="35"/>
    </row>
    <row r="139" spans="4:9" ht="12.75">
      <c r="D139" s="35"/>
      <c r="F139" s="35"/>
      <c r="H139" s="73"/>
      <c r="I139" s="35"/>
    </row>
    <row r="140" spans="4:9" ht="12.75">
      <c r="D140" s="35"/>
      <c r="F140" s="35"/>
      <c r="H140" s="73"/>
      <c r="I140" s="35"/>
    </row>
    <row r="141" spans="4:9" ht="12.75">
      <c r="D141" s="35"/>
      <c r="F141" s="35"/>
      <c r="H141" s="73"/>
      <c r="I141" s="35"/>
    </row>
    <row r="142" spans="4:9" ht="12.75">
      <c r="D142" s="35"/>
      <c r="F142" s="35"/>
      <c r="H142" s="73"/>
      <c r="I142" s="35"/>
    </row>
    <row r="143" spans="4:9" ht="12.75">
      <c r="D143" s="35"/>
      <c r="F143" s="35"/>
      <c r="H143" s="73"/>
      <c r="I143" s="35"/>
    </row>
    <row r="144" spans="4:9" ht="12.75">
      <c r="D144" s="35"/>
      <c r="F144" s="35"/>
      <c r="H144" s="73"/>
      <c r="I144" s="35"/>
    </row>
    <row r="145" spans="4:9" ht="12.75">
      <c r="D145" s="35"/>
      <c r="F145" s="35"/>
      <c r="H145" s="73"/>
      <c r="I145" s="35"/>
    </row>
    <row r="146" spans="4:9" ht="12.75">
      <c r="D146" s="35"/>
      <c r="F146" s="35"/>
      <c r="H146" s="73"/>
      <c r="I146" s="35"/>
    </row>
    <row r="147" spans="4:9" ht="12.75">
      <c r="D147" s="35"/>
      <c r="F147" s="35"/>
      <c r="H147" s="73"/>
      <c r="I147" s="35"/>
    </row>
    <row r="148" spans="4:9" ht="12.75">
      <c r="D148" s="35"/>
      <c r="F148" s="35"/>
      <c r="H148" s="73"/>
      <c r="I148" s="35"/>
    </row>
    <row r="149" spans="4:9" ht="12.75">
      <c r="D149" s="35"/>
      <c r="F149" s="35"/>
      <c r="H149" s="73"/>
      <c r="I149" s="35"/>
    </row>
    <row r="150" spans="4:9" ht="12.75">
      <c r="D150" s="35"/>
      <c r="F150" s="35"/>
      <c r="H150" s="73"/>
      <c r="I150" s="35"/>
    </row>
    <row r="151" spans="4:9" ht="12.75">
      <c r="D151" s="35"/>
      <c r="F151" s="35"/>
      <c r="H151" s="73"/>
      <c r="I151" s="35"/>
    </row>
    <row r="152" spans="4:9" ht="12.75">
      <c r="D152" s="35"/>
      <c r="F152" s="35"/>
      <c r="H152" s="73"/>
      <c r="I152" s="35"/>
    </row>
    <row r="153" spans="4:9" ht="12.75">
      <c r="D153" s="35"/>
      <c r="F153" s="35"/>
      <c r="H153" s="73"/>
      <c r="I153" s="35"/>
    </row>
    <row r="154" spans="4:9" ht="12.75">
      <c r="D154" s="35"/>
      <c r="F154" s="35"/>
      <c r="H154" s="73"/>
      <c r="I154" s="35"/>
    </row>
    <row r="155" spans="4:9" ht="12.75">
      <c r="D155" s="35"/>
      <c r="F155" s="35"/>
      <c r="H155" s="73"/>
      <c r="I155" s="35"/>
    </row>
    <row r="156" spans="4:9" ht="12.75">
      <c r="D156" s="35"/>
      <c r="F156" s="35"/>
      <c r="H156" s="73"/>
      <c r="I156" s="35"/>
    </row>
    <row r="157" spans="4:9" ht="12.75">
      <c r="D157" s="35"/>
      <c r="F157" s="35"/>
      <c r="H157" s="73"/>
      <c r="I157" s="35"/>
    </row>
    <row r="158" spans="4:9" ht="12.75">
      <c r="D158" s="35"/>
      <c r="F158" s="35"/>
      <c r="H158" s="73"/>
      <c r="I158" s="35"/>
    </row>
    <row r="159" spans="4:9" ht="12.75">
      <c r="D159" s="35"/>
      <c r="F159" s="35"/>
      <c r="H159" s="73"/>
      <c r="I159" s="35"/>
    </row>
    <row r="160" spans="4:9" ht="12.75">
      <c r="D160" s="35"/>
      <c r="F160" s="35"/>
      <c r="H160" s="73"/>
      <c r="I160" s="35"/>
    </row>
    <row r="161" spans="4:9" ht="12.75">
      <c r="D161" s="35"/>
      <c r="F161" s="35"/>
      <c r="H161" s="73"/>
      <c r="I161" s="35"/>
    </row>
    <row r="162" spans="4:9" ht="11.25">
      <c r="D162" s="35"/>
      <c r="F162" s="35"/>
      <c r="H162" s="60"/>
      <c r="I162" s="35"/>
    </row>
    <row r="163" spans="4:9" ht="11.25">
      <c r="D163" s="35"/>
      <c r="F163" s="35"/>
      <c r="H163" s="60"/>
      <c r="I163" s="35"/>
    </row>
    <row r="164" spans="4:9" ht="11.25">
      <c r="D164" s="35"/>
      <c r="F164" s="35"/>
      <c r="H164" s="60"/>
      <c r="I164" s="35"/>
    </row>
    <row r="165" spans="4:9" ht="11.25">
      <c r="D165" s="35"/>
      <c r="F165" s="35"/>
      <c r="H165" s="60"/>
      <c r="I165" s="35"/>
    </row>
    <row r="166" spans="4:9" ht="11.25">
      <c r="D166" s="35"/>
      <c r="F166" s="35"/>
      <c r="H166" s="60"/>
      <c r="I166" s="35"/>
    </row>
    <row r="167" spans="4:9" ht="11.25">
      <c r="D167" s="35"/>
      <c r="F167" s="35"/>
      <c r="H167" s="60"/>
      <c r="I167" s="35"/>
    </row>
    <row r="168" spans="4:9" ht="11.25">
      <c r="D168" s="35"/>
      <c r="F168" s="35"/>
      <c r="H168" s="60"/>
      <c r="I168" s="35"/>
    </row>
    <row r="169" spans="4:9" ht="11.25">
      <c r="D169" s="35"/>
      <c r="F169" s="35"/>
      <c r="H169" s="60"/>
      <c r="I169" s="35"/>
    </row>
    <row r="170" spans="4:9" ht="11.25">
      <c r="D170" s="35"/>
      <c r="F170" s="35"/>
      <c r="H170" s="60"/>
      <c r="I170" s="35"/>
    </row>
    <row r="171" spans="4:9" ht="11.25">
      <c r="D171" s="35"/>
      <c r="F171" s="35"/>
      <c r="H171" s="60"/>
      <c r="I171" s="35"/>
    </row>
    <row r="172" spans="4:9" ht="11.25">
      <c r="D172" s="35"/>
      <c r="F172" s="35"/>
      <c r="H172" s="60"/>
      <c r="I172" s="35"/>
    </row>
    <row r="173" ht="11.25">
      <c r="D173" s="35"/>
    </row>
    <row r="174" ht="11.25">
      <c r="D174" s="35"/>
    </row>
    <row r="175" ht="11.25">
      <c r="D175" s="35"/>
    </row>
    <row r="176" ht="11.25">
      <c r="D176" s="35"/>
    </row>
    <row r="177" ht="11.25">
      <c r="D177" s="35"/>
    </row>
    <row r="178" ht="11.25">
      <c r="D178" s="35"/>
    </row>
    <row r="179" ht="11.25">
      <c r="D179" s="35"/>
    </row>
    <row r="180" ht="11.25">
      <c r="D180" s="35"/>
    </row>
    <row r="181" ht="11.25">
      <c r="D181" s="35"/>
    </row>
    <row r="182" ht="11.25">
      <c r="D182" s="35"/>
    </row>
    <row r="183" ht="11.25">
      <c r="D183" s="35"/>
    </row>
    <row r="184" ht="11.25">
      <c r="D184" s="35"/>
    </row>
    <row r="185" ht="11.25">
      <c r="D185" s="35"/>
    </row>
    <row r="186" ht="11.25">
      <c r="D186" s="35"/>
    </row>
    <row r="187" ht="11.25">
      <c r="D187" s="35"/>
    </row>
    <row r="188" ht="11.25">
      <c r="D188" s="35"/>
    </row>
    <row r="189" ht="11.25">
      <c r="D189" s="35"/>
    </row>
    <row r="190" ht="11.25">
      <c r="D190" s="35"/>
    </row>
    <row r="191" ht="11.25">
      <c r="D191" s="35"/>
    </row>
    <row r="192" ht="11.25">
      <c r="D192" s="35"/>
    </row>
    <row r="193" ht="11.25">
      <c r="D193" s="35"/>
    </row>
    <row r="194" ht="11.25">
      <c r="D194" s="35"/>
    </row>
    <row r="195" ht="11.25">
      <c r="D195" s="35"/>
    </row>
    <row r="196" ht="11.25">
      <c r="D196" s="35"/>
    </row>
    <row r="197" ht="11.25">
      <c r="D197" s="35"/>
    </row>
    <row r="198" ht="11.25">
      <c r="D198" s="35"/>
    </row>
    <row r="199" ht="11.25">
      <c r="D199" s="35"/>
    </row>
    <row r="200" ht="11.25">
      <c r="D200" s="35"/>
    </row>
    <row r="201" ht="11.25">
      <c r="D201" s="35"/>
    </row>
    <row r="202" ht="11.25">
      <c r="D202" s="35"/>
    </row>
    <row r="203" ht="11.25">
      <c r="D203" s="35"/>
    </row>
    <row r="204" ht="11.25">
      <c r="D204" s="35"/>
    </row>
    <row r="205" ht="11.25">
      <c r="D205" s="35"/>
    </row>
    <row r="206" ht="11.25">
      <c r="D206" s="35"/>
    </row>
    <row r="207" ht="11.25">
      <c r="D207" s="35"/>
    </row>
    <row r="208" ht="11.25">
      <c r="D208" s="35"/>
    </row>
    <row r="209" ht="11.25">
      <c r="D209" s="35"/>
    </row>
    <row r="210" ht="11.25">
      <c r="D210" s="35"/>
    </row>
    <row r="211" ht="11.25">
      <c r="D211" s="35"/>
    </row>
    <row r="212" ht="11.25">
      <c r="D212" s="35"/>
    </row>
    <row r="213" ht="11.25">
      <c r="D213" s="35"/>
    </row>
    <row r="214" ht="11.25">
      <c r="D214" s="35"/>
    </row>
    <row r="215" ht="11.25">
      <c r="D215" s="35"/>
    </row>
    <row r="216" ht="11.25">
      <c r="D216" s="35"/>
    </row>
  </sheetData>
  <printOptions horizontalCentered="1"/>
  <pageMargins left="0" right="0" top="0.6" bottom="0.6" header="0" footer="0"/>
  <pageSetup fitToHeight="1" fitToWidth="1" horizontalDpi="600" verticalDpi="600" orientation="landscape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county budget</dc:title>
  <dc:subject/>
  <dc:creator>Erika Lucia</dc:creator>
  <cp:keywords/>
  <dc:description/>
  <cp:lastModifiedBy>ecarvalh</cp:lastModifiedBy>
  <cp:lastPrinted>2007-06-11T18:15:20Z</cp:lastPrinted>
  <dcterms:created xsi:type="dcterms:W3CDTF">1998-06-24T15:57:42Z</dcterms:created>
  <dcterms:modified xsi:type="dcterms:W3CDTF">2007-06-11T18:32:45Z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