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MAY 06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<sst xmlns="http://schemas.openxmlformats.org/spreadsheetml/2006/main" count="47" uniqueCount="35">
  <si>
    <t>MAY  2006</t>
  </si>
  <si>
    <t xml:space="preserve"> </t>
  </si>
  <si>
    <t>UVDS &amp; UVR DIVERSION</t>
  </si>
  <si>
    <t>CURBSIDE BALE REPORT OF RECYCLING PROCESSED AT WHITEHALL LANE FACILITY</t>
  </si>
  <si>
    <t>UVDS CURBSIDE RECYCLE TONS</t>
  </si>
  <si>
    <t>GREEN SHEET</t>
  </si>
  <si>
    <t>UVDS GREEN/WOOD TO CFL</t>
  </si>
  <si>
    <t>CFL REPORT</t>
  </si>
  <si>
    <t xml:space="preserve">UVR GREEN/WOOD </t>
  </si>
  <si>
    <t>UVR  ASPHALT / DIRT / CONCRETE</t>
  </si>
  <si>
    <t>Special materials/seasonal (example: drip hose)</t>
  </si>
  <si>
    <t>UVDS TONS DISPOSED AT CFL</t>
  </si>
  <si>
    <t>UVDS/UVR GENERATION (disposal &amp; recycling)</t>
  </si>
  <si>
    <t>UVDS/UVR DIVERSION RATE</t>
  </si>
  <si>
    <t xml:space="preserve">CFL DIVERSION </t>
  </si>
  <si>
    <t>PUBLIC DELIVERED GREEN / WOOD WASTE</t>
  </si>
  <si>
    <t>PUBLIC DELIVERED ASPHALT / DIRT / CONCRETE</t>
  </si>
  <si>
    <t xml:space="preserve">PUBLIC DELIVERED WHITE METALS </t>
  </si>
  <si>
    <t>PUBLIC DELIVERED OIL, BATTERIES, TIRES</t>
  </si>
  <si>
    <t>PUBLIC DELIVERED CRT/TVS/ELECTRONICS</t>
  </si>
  <si>
    <t>PUBLIC TONS DISPOSED AT CFL</t>
  </si>
  <si>
    <t>PUBLIC GENERATION (disposal and recycling)</t>
  </si>
  <si>
    <t>CFL DIVERSION RATE  - PUBLIC</t>
  </si>
  <si>
    <t>TOTAL DISPOSED CFL</t>
  </si>
  <si>
    <t>TOTAL DIVERTED UVDS/UVR/CFL</t>
  </si>
  <si>
    <t>TOTAL GENERATION</t>
  </si>
  <si>
    <t>DIVERSION RATE</t>
  </si>
  <si>
    <t>NOTES:</t>
  </si>
  <si>
    <t>GREEN SHEET = CURBSIDE BALE REPORT</t>
  </si>
  <si>
    <t>CFL REPORT =CLOVER FLAT LANDFILL MONTHLY REPORT</t>
  </si>
  <si>
    <t>UPPER VALLEY DISPOSAL SERVICE (UVDS)</t>
  </si>
  <si>
    <t xml:space="preserve">CURBSIDE RECYCLING REFERS TO UVDS SINGLE STREAM PROGRAM WHERE ALL RECYCLABLES ARE COMBINED AND COLLECTED IN ONE LARGE CART </t>
  </si>
  <si>
    <r>
      <t>UVDS &amp; UVR &amp; CFL DIVERSION SUMMARY</t>
    </r>
    <r>
      <rPr>
        <b/>
        <sz val="20"/>
        <color indexed="57"/>
        <rFont val="Arial"/>
        <family val="2"/>
      </rPr>
      <t xml:space="preserve"> </t>
    </r>
  </si>
  <si>
    <r>
      <t xml:space="preserve">UVR TONS COMMERCIAL RECYCLED </t>
    </r>
    <r>
      <rPr>
        <sz val="14"/>
        <rFont val="Arial"/>
        <family val="2"/>
      </rPr>
      <t xml:space="preserve">(including all CFL recyclable materials ____ tons)- </t>
    </r>
    <r>
      <rPr>
        <i/>
        <sz val="12"/>
        <rFont val="Arial"/>
        <family val="2"/>
      </rPr>
      <t>I think this should just include the materials that are processed at UVDS facility and the oil,batteries, CRT/TVs, tires and other should go below)</t>
    </r>
  </si>
  <si>
    <r>
      <t xml:space="preserve">UPPER VALLEY RECYCLE (UVR) </t>
    </r>
    <r>
      <rPr>
        <i/>
        <sz val="12"/>
        <rFont val="Arial"/>
        <family val="2"/>
      </rPr>
      <t>UVR IS A SEPARATE ENTITY THAT DEALS IN LARGE VOLUME GENERATORS OF SOURCE SEPARATED RECYCLABLE PRODUCTS SUCH AS: CARDBOARD, GLASS , STEEL, SCRAP METALS, AND POMACE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</si>
</sst>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00000"/>
    <numFmt numFmtId="167" formatCode="0.0%"/>
    <numFmt numFmtId="168" formatCode="0.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20"/>
      <color indexed="5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4"/>
      <color indexed="10"/>
      <name val="Arial"/>
      <family val="2"/>
    </font>
    <font>
      <b/>
      <sz val="14"/>
      <color indexed="53"/>
      <name val="Arial"/>
      <family val="2"/>
    </font>
    <font>
      <b/>
      <sz val="14"/>
      <color indexed="12"/>
      <name val="Arial"/>
      <family val="2"/>
    </font>
    <font>
      <b/>
      <sz val="12"/>
      <color indexed="17"/>
      <name val="Arial"/>
      <family val="2"/>
    </font>
    <font>
      <b/>
      <sz val="12"/>
      <color indexed="53"/>
      <name val="Arial"/>
      <family val="2"/>
    </font>
    <font>
      <sz val="14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/>
    </xf>
    <xf numFmtId="14" fontId="5" fillId="2" borderId="1" xfId="0" applyNumberFormat="1" applyFont="1" applyFill="1" applyBorder="1" applyAlignment="1">
      <alignment horizontal="left"/>
    </xf>
    <xf numFmtId="2" fontId="5" fillId="2" borderId="2" xfId="0" applyNumberFormat="1" applyFont="1" applyFill="1" applyBorder="1" applyAlignment="1">
      <alignment/>
    </xf>
    <xf numFmtId="0" fontId="0" fillId="2" borderId="3" xfId="0" applyFill="1" applyBorder="1" applyAlignment="1">
      <alignment/>
    </xf>
    <xf numFmtId="14" fontId="4" fillId="0" borderId="0" xfId="0" applyNumberFormat="1" applyFont="1" applyBorder="1" applyAlignment="1">
      <alignment horizontal="left"/>
    </xf>
    <xf numFmtId="2" fontId="7" fillId="0" borderId="0" xfId="0" applyNumberFormat="1" applyFont="1" applyAlignment="1">
      <alignment/>
    </xf>
    <xf numFmtId="0" fontId="4" fillId="0" borderId="4" xfId="0" applyFont="1" applyBorder="1" applyAlignment="1">
      <alignment/>
    </xf>
    <xf numFmtId="2" fontId="8" fillId="0" borderId="2" xfId="0" applyNumberFormat="1" applyFont="1" applyBorder="1" applyAlignment="1">
      <alignment/>
    </xf>
    <xf numFmtId="0" fontId="9" fillId="0" borderId="3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9" fillId="3" borderId="0" xfId="0" applyFont="1" applyFill="1" applyAlignment="1">
      <alignment/>
    </xf>
    <xf numFmtId="0" fontId="8" fillId="0" borderId="0" xfId="0" applyFont="1" applyFill="1" applyAlignment="1">
      <alignment wrapText="1"/>
    </xf>
    <xf numFmtId="2" fontId="8" fillId="0" borderId="5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2" fontId="8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9" fillId="4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/>
    </xf>
    <xf numFmtId="10" fontId="13" fillId="0" borderId="0" xfId="0" applyNumberFormat="1" applyFont="1" applyFill="1" applyBorder="1" applyAlignment="1">
      <alignment/>
    </xf>
    <xf numFmtId="10" fontId="9" fillId="0" borderId="0" xfId="0" applyNumberFormat="1" applyFont="1" applyBorder="1" applyAlignment="1">
      <alignment/>
    </xf>
    <xf numFmtId="2" fontId="8" fillId="0" borderId="0" xfId="0" applyNumberFormat="1" applyFont="1" applyFill="1" applyBorder="1" applyAlignment="1">
      <alignment/>
    </xf>
    <xf numFmtId="14" fontId="4" fillId="0" borderId="1" xfId="0" applyNumberFormat="1" applyFont="1" applyBorder="1" applyAlignment="1">
      <alignment horizontal="left"/>
    </xf>
    <xf numFmtId="0" fontId="8" fillId="0" borderId="2" xfId="0" applyFont="1" applyFill="1" applyBorder="1" applyAlignment="1">
      <alignment/>
    </xf>
    <xf numFmtId="10" fontId="13" fillId="0" borderId="0" xfId="21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4" xfId="0" applyFont="1" applyBorder="1" applyAlignment="1">
      <alignment/>
    </xf>
    <xf numFmtId="2" fontId="8" fillId="0" borderId="6" xfId="0" applyNumberFormat="1" applyFont="1" applyFill="1" applyBorder="1" applyAlignment="1">
      <alignment/>
    </xf>
    <xf numFmtId="0" fontId="8" fillId="0" borderId="7" xfId="0" applyFont="1" applyBorder="1" applyAlignment="1">
      <alignment/>
    </xf>
    <xf numFmtId="2" fontId="8" fillId="0" borderId="8" xfId="21" applyNumberFormat="1" applyFont="1" applyFill="1" applyBorder="1" applyAlignment="1">
      <alignment/>
    </xf>
    <xf numFmtId="10" fontId="8" fillId="0" borderId="0" xfId="0" applyNumberFormat="1" applyFont="1" applyAlignment="1">
      <alignment/>
    </xf>
    <xf numFmtId="0" fontId="13" fillId="0" borderId="9" xfId="0" applyFont="1" applyBorder="1" applyAlignment="1">
      <alignment/>
    </xf>
    <xf numFmtId="10" fontId="13" fillId="0" borderId="10" xfId="21" applyNumberFormat="1" applyFont="1" applyFill="1" applyBorder="1" applyAlignment="1">
      <alignment/>
    </xf>
    <xf numFmtId="10" fontId="13" fillId="0" borderId="0" xfId="0" applyNumberFormat="1" applyFont="1" applyBorder="1" applyAlignment="1">
      <alignment/>
    </xf>
    <xf numFmtId="10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Alignment="1">
      <alignment/>
    </xf>
    <xf numFmtId="0" fontId="8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0" fontId="8" fillId="0" borderId="13" xfId="0" applyFont="1" applyBorder="1" applyAlignment="1">
      <alignment/>
    </xf>
    <xf numFmtId="0" fontId="1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garden\Local%20Settings\Temporary%20Internet%20Files\OLK3D\Jill's%202006%20Green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garden\Local%20Settings\Temporary%20Internet%20Files\OLK3D\Jill%20CFL%202006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"/>
    </sheetNames>
    <sheetDataSet>
      <sheetData sheetId="0">
        <row r="38">
          <cell r="L38">
            <v>352.5944980274888</v>
          </cell>
        </row>
        <row r="50">
          <cell r="L50">
            <v>989.7715000000001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</sheetNames>
    <sheetDataSet>
      <sheetData sheetId="4">
        <row r="5">
          <cell r="D5">
            <v>805.59</v>
          </cell>
        </row>
        <row r="6">
          <cell r="D6">
            <v>2686.91</v>
          </cell>
        </row>
        <row r="10">
          <cell r="D10">
            <v>273.1</v>
          </cell>
        </row>
        <row r="11">
          <cell r="D11">
            <v>233.99</v>
          </cell>
        </row>
        <row r="12">
          <cell r="D12">
            <v>196.27</v>
          </cell>
        </row>
        <row r="27">
          <cell r="D27">
            <v>38.98</v>
          </cell>
        </row>
        <row r="28">
          <cell r="D28">
            <v>790.12</v>
          </cell>
        </row>
        <row r="29">
          <cell r="D29">
            <v>26.23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="75" zoomScaleNormal="75" workbookViewId="0" topLeftCell="A28">
      <selection activeCell="A26" sqref="A26"/>
    </sheetView>
  </sheetViews>
  <sheetFormatPr defaultColWidth="9.140625" defaultRowHeight="12.75"/>
  <cols>
    <col min="1" max="1" width="119.7109375" style="0" customWidth="1"/>
    <col min="2" max="2" width="15.8515625" style="0" customWidth="1"/>
    <col min="3" max="3" width="21.7109375" style="0" customWidth="1"/>
    <col min="4" max="4" width="9.7109375" style="0" customWidth="1"/>
  </cols>
  <sheetData>
    <row r="1" ht="21" customHeight="1">
      <c r="A1" s="1"/>
    </row>
    <row r="2" spans="1:2" ht="27" thickBot="1">
      <c r="A2" s="2" t="s">
        <v>0</v>
      </c>
      <c r="B2" s="3"/>
    </row>
    <row r="3" spans="1:3" ht="29.25" customHeight="1" thickBot="1">
      <c r="A3" s="4" t="s">
        <v>32</v>
      </c>
      <c r="B3" s="5"/>
      <c r="C3" s="6"/>
    </row>
    <row r="4" spans="1:2" ht="21" customHeight="1" thickBot="1">
      <c r="A4" s="7" t="s">
        <v>1</v>
      </c>
      <c r="B4" s="8"/>
    </row>
    <row r="5" spans="1:4" ht="21" thickBot="1">
      <c r="A5" s="9" t="s">
        <v>2</v>
      </c>
      <c r="B5" s="10"/>
      <c r="C5" s="11"/>
      <c r="D5" s="12"/>
    </row>
    <row r="6" spans="1:4" ht="27.75" customHeight="1">
      <c r="A6" s="13" t="s">
        <v>3</v>
      </c>
      <c r="B6" s="12" t="s">
        <v>1</v>
      </c>
      <c r="C6" s="12"/>
      <c r="D6" s="12"/>
    </row>
    <row r="7" spans="1:4" ht="18">
      <c r="A7" s="14" t="s">
        <v>4</v>
      </c>
      <c r="B7" s="15">
        <f>'[1]2006'!$L$38</f>
        <v>352.5944980274888</v>
      </c>
      <c r="C7" s="16" t="s">
        <v>5</v>
      </c>
      <c r="D7" s="12"/>
    </row>
    <row r="8" spans="1:4" ht="58.5" customHeight="1" thickBot="1">
      <c r="A8" s="17" t="s">
        <v>33</v>
      </c>
      <c r="B8" s="18">
        <f>'[1]2006'!$L$50</f>
        <v>989.7715000000001</v>
      </c>
      <c r="C8" s="16" t="s">
        <v>5</v>
      </c>
      <c r="D8" s="12"/>
    </row>
    <row r="9" spans="1:4" ht="18.75" thickTop="1">
      <c r="A9" s="19"/>
      <c r="B9" s="15">
        <f>SUM(B7:B8)</f>
        <v>1342.3659980274888</v>
      </c>
      <c r="C9" s="20"/>
      <c r="D9" s="12"/>
    </row>
    <row r="10" spans="1:4" ht="18">
      <c r="A10" s="14"/>
      <c r="B10" s="21"/>
      <c r="C10" s="20"/>
      <c r="D10" s="12"/>
    </row>
    <row r="11" spans="1:4" ht="18">
      <c r="A11" s="22"/>
      <c r="B11" s="15"/>
      <c r="C11" s="20"/>
      <c r="D11" s="12"/>
    </row>
    <row r="12" spans="1:6" ht="18">
      <c r="A12" s="14" t="s">
        <v>6</v>
      </c>
      <c r="B12" s="21">
        <f>'[2]BP MAY'!$D$10</f>
        <v>273.1</v>
      </c>
      <c r="C12" s="23" t="s">
        <v>7</v>
      </c>
      <c r="D12" s="12"/>
      <c r="F12" s="24"/>
    </row>
    <row r="13" spans="1:6" ht="18">
      <c r="A13" s="14" t="s">
        <v>8</v>
      </c>
      <c r="B13" s="21">
        <f>'[2]BP MAY'!$D$11</f>
        <v>233.99</v>
      </c>
      <c r="C13" s="23" t="s">
        <v>7</v>
      </c>
      <c r="D13" s="12"/>
      <c r="F13" s="24"/>
    </row>
    <row r="14" spans="1:4" ht="18.75" thickBot="1">
      <c r="A14" s="14" t="s">
        <v>9</v>
      </c>
      <c r="B14" s="18">
        <f>'[2]BP MAY'!$D$12</f>
        <v>196.27</v>
      </c>
      <c r="C14" s="23" t="s">
        <v>7</v>
      </c>
      <c r="D14" s="12"/>
    </row>
    <row r="15" spans="1:4" ht="18.75" thickTop="1">
      <c r="A15" s="14"/>
      <c r="B15" s="21">
        <f>SUM(B12:B14)</f>
        <v>703.36</v>
      </c>
      <c r="C15" s="20"/>
      <c r="D15" s="12"/>
    </row>
    <row r="16" spans="1:4" ht="18">
      <c r="A16" s="14"/>
      <c r="B16" s="21"/>
      <c r="C16" s="20"/>
      <c r="D16" s="12"/>
    </row>
    <row r="17" spans="1:4" ht="18">
      <c r="A17" s="14" t="s">
        <v>10</v>
      </c>
      <c r="B17" s="21"/>
      <c r="C17" s="20"/>
      <c r="D17" s="12"/>
    </row>
    <row r="18" spans="1:4" ht="18">
      <c r="A18" s="14"/>
      <c r="B18" s="21"/>
      <c r="C18" s="20"/>
      <c r="D18" s="12"/>
    </row>
    <row r="19" spans="1:4" ht="18">
      <c r="A19" s="14" t="s">
        <v>11</v>
      </c>
      <c r="B19" s="21">
        <f>'[2]BP MAY'!$D$6</f>
        <v>2686.91</v>
      </c>
      <c r="C19" s="23" t="s">
        <v>7</v>
      </c>
      <c r="D19" s="12"/>
    </row>
    <row r="20" spans="1:4" ht="18">
      <c r="A20" s="25" t="s">
        <v>12</v>
      </c>
      <c r="B20" s="21">
        <f>B19+B15+B9</f>
        <v>4732.635998027488</v>
      </c>
      <c r="C20" s="12"/>
      <c r="D20" s="12"/>
    </row>
    <row r="21" spans="1:4" ht="18">
      <c r="A21" s="26" t="s">
        <v>13</v>
      </c>
      <c r="B21" s="27">
        <f>(B9+B15)/B20</f>
        <v>0.4322593157132992</v>
      </c>
      <c r="C21" s="28"/>
      <c r="D21" s="12"/>
    </row>
    <row r="22" spans="1:5" ht="25.5" customHeight="1" thickBot="1">
      <c r="A22" s="12"/>
      <c r="B22" s="29"/>
      <c r="C22" s="28"/>
      <c r="D22" s="12"/>
      <c r="E22" t="s">
        <v>1</v>
      </c>
    </row>
    <row r="23" spans="1:4" ht="21" thickBot="1">
      <c r="A23" s="30" t="s">
        <v>14</v>
      </c>
      <c r="B23" s="31"/>
      <c r="C23" s="11"/>
      <c r="D23" s="12"/>
    </row>
    <row r="24" spans="1:4" ht="18">
      <c r="A24" s="25" t="s">
        <v>15</v>
      </c>
      <c r="B24" s="15">
        <f>'[2]BP MAY'!$D$27</f>
        <v>38.98</v>
      </c>
      <c r="C24" s="23" t="s">
        <v>7</v>
      </c>
      <c r="D24" s="12"/>
    </row>
    <row r="25" spans="1:4" ht="18">
      <c r="A25" s="25" t="s">
        <v>16</v>
      </c>
      <c r="B25" s="21">
        <f>'[2]BP MAY'!$D$28</f>
        <v>790.12</v>
      </c>
      <c r="C25" s="23" t="s">
        <v>7</v>
      </c>
      <c r="D25" s="12"/>
    </row>
    <row r="26" spans="1:4" ht="18">
      <c r="A26" s="25" t="s">
        <v>17</v>
      </c>
      <c r="B26" s="21">
        <f>'[2]BP MAY'!$D$29</f>
        <v>26.23</v>
      </c>
      <c r="C26" s="23" t="s">
        <v>7</v>
      </c>
      <c r="D26" s="12"/>
    </row>
    <row r="27" spans="1:4" ht="18">
      <c r="A27" s="25" t="s">
        <v>18</v>
      </c>
      <c r="C27" s="20"/>
      <c r="D27" s="12"/>
    </row>
    <row r="28" spans="1:4" ht="18.75" thickBot="1">
      <c r="A28" s="25" t="s">
        <v>19</v>
      </c>
      <c r="B28" s="18"/>
      <c r="C28" s="20"/>
      <c r="D28" s="12"/>
    </row>
    <row r="29" spans="1:4" ht="18.75" thickTop="1">
      <c r="A29" s="25"/>
      <c r="B29" s="21">
        <f>SUM(B24:B28)</f>
        <v>855.33</v>
      </c>
      <c r="C29" s="20"/>
      <c r="D29" s="12"/>
    </row>
    <row r="30" spans="1:4" ht="18">
      <c r="A30" s="25"/>
      <c r="B30" s="21"/>
      <c r="C30" s="20"/>
      <c r="D30" s="12"/>
    </row>
    <row r="31" spans="1:4" ht="18">
      <c r="A31" s="25" t="s">
        <v>20</v>
      </c>
      <c r="B31" s="29">
        <f>'[2]BP MAY'!$D$5</f>
        <v>805.59</v>
      </c>
      <c r="C31" s="23" t="s">
        <v>7</v>
      </c>
      <c r="D31" s="12"/>
    </row>
    <row r="32" spans="1:4" ht="18">
      <c r="A32" s="25" t="s">
        <v>21</v>
      </c>
      <c r="B32" s="29">
        <f>B31+B29</f>
        <v>1660.92</v>
      </c>
      <c r="C32" s="20"/>
      <c r="D32" s="12"/>
    </row>
    <row r="33" spans="1:4" ht="18">
      <c r="A33" s="26" t="s">
        <v>22</v>
      </c>
      <c r="B33" s="32">
        <f>B31/B32</f>
        <v>0.48502637092695616</v>
      </c>
      <c r="C33" s="33"/>
      <c r="D33" s="12"/>
    </row>
    <row r="34" spans="1:4" ht="29.25" customHeight="1" thickBot="1">
      <c r="A34" s="14"/>
      <c r="B34" s="21"/>
      <c r="C34" s="20"/>
      <c r="D34" s="12"/>
    </row>
    <row r="35" spans="1:4" ht="18">
      <c r="A35" s="34" t="s">
        <v>23</v>
      </c>
      <c r="B35" s="35">
        <f>B31+B19</f>
        <v>3492.5</v>
      </c>
      <c r="C35" s="23" t="s">
        <v>7</v>
      </c>
      <c r="D35" s="12"/>
    </row>
    <row r="36" spans="1:5" ht="18">
      <c r="A36" s="36" t="s">
        <v>24</v>
      </c>
      <c r="B36" s="37">
        <f>B9+B15+B29</f>
        <v>2901.055998027489</v>
      </c>
      <c r="C36" s="38"/>
      <c r="D36" s="12"/>
      <c r="E36" t="s">
        <v>1</v>
      </c>
    </row>
    <row r="37" spans="1:4" ht="18">
      <c r="A37" s="36" t="s">
        <v>25</v>
      </c>
      <c r="B37" s="37">
        <f>B36+B35</f>
        <v>6393.555998027488</v>
      </c>
      <c r="C37" s="38"/>
      <c r="D37" s="12"/>
    </row>
    <row r="38" spans="1:4" ht="18.75" thickBot="1">
      <c r="A38" s="39" t="s">
        <v>26</v>
      </c>
      <c r="B38" s="40">
        <f>B36/B37</f>
        <v>0.4537468662075549</v>
      </c>
      <c r="C38" s="12"/>
      <c r="D38" s="12"/>
    </row>
    <row r="39" spans="1:4" ht="18">
      <c r="A39" s="12"/>
      <c r="B39" s="12"/>
      <c r="C39" s="12"/>
      <c r="D39" s="12"/>
    </row>
    <row r="40" spans="2:4" ht="18">
      <c r="B40" s="41"/>
      <c r="C40" s="42"/>
      <c r="D40" s="12"/>
    </row>
    <row r="41" spans="1:4" ht="18">
      <c r="A41" s="43"/>
      <c r="B41" s="41"/>
      <c r="C41" s="12"/>
      <c r="D41" s="12"/>
    </row>
    <row r="42" spans="1:4" ht="18.75" thickBot="1">
      <c r="A42" s="43"/>
      <c r="B42" s="41"/>
      <c r="C42" s="44"/>
      <c r="D42" s="12"/>
    </row>
    <row r="43" spans="1:4" ht="18">
      <c r="A43" s="45" t="s">
        <v>27</v>
      </c>
      <c r="B43" s="41"/>
      <c r="C43" s="44"/>
      <c r="D43" s="12"/>
    </row>
    <row r="44" s="12" customFormat="1" ht="18.75" customHeight="1">
      <c r="A44" s="46" t="s">
        <v>28</v>
      </c>
    </row>
    <row r="45" s="12" customFormat="1" ht="18.75" customHeight="1">
      <c r="A45" s="47" t="s">
        <v>29</v>
      </c>
    </row>
    <row r="46" s="12" customFormat="1" ht="18.75" customHeight="1">
      <c r="A46" s="48" t="s">
        <v>30</v>
      </c>
    </row>
    <row r="47" s="12" customFormat="1" ht="48.75" customHeight="1">
      <c r="A47" s="49" t="s">
        <v>34</v>
      </c>
    </row>
    <row r="48" s="12" customFormat="1" ht="36.75" customHeight="1">
      <c r="A48" s="49" t="s">
        <v>31</v>
      </c>
    </row>
    <row r="49" s="12" customFormat="1" ht="18.75" customHeight="1" thickBot="1">
      <c r="A49" s="50"/>
    </row>
    <row r="50" s="12" customFormat="1" ht="18.75" customHeight="1"/>
    <row r="51" s="12" customFormat="1" ht="18.75" customHeight="1"/>
    <row r="52" s="12" customFormat="1" ht="18.75" customHeight="1">
      <c r="A52" s="51"/>
    </row>
  </sheetData>
  <printOptions horizontalCentered="1"/>
  <pageMargins left="0.5" right="0.5" top="0.5" bottom="0.5" header="0.5" footer="0.5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jpahl</dc:creator>
  <cp:keywords/>
  <dc:description/>
  <cp:lastModifiedBy>jpahl</cp:lastModifiedBy>
  <dcterms:created xsi:type="dcterms:W3CDTF">2006-06-16T20:19:11Z</dcterms:created>
  <dcterms:modified xsi:type="dcterms:W3CDTF">2006-06-16T20:19:31Z</dcterms:modified>
  <cp:category/>
  <cp:version/>
  <cp:contentType/>
  <cp:contentStatus/>
</cp:coreProperties>
</file>