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<sst xmlns="http://schemas.openxmlformats.org/spreadsheetml/2006/main" count="15" uniqueCount="15">
  <si>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1993-2002</t>
  </si>
  <si>
    <t>2002-2005</t>
  </si>
  <si>
    <t>2005-2007</t>
  </si>
  <si>
    <t>2007-2010</t>
  </si>
  <si>
    <t>2010-2014</t>
  </si>
  <si>
    <t>Est. acres/year</t>
  </si>
  <si>
    <t xml:space="preserve"> TOTAL</t>
  </si>
  <si>
    <t>AVG ANNUALIZED RATE</t>
  </si>
  <si>
    <t>Count</t>
  </si>
  <si>
    <t>AVG SIZE OF CONVERSION</t>
  </si>
  <si>
    <t>Avg size of conversion to non-ag (acres)</t>
  </si>
  <si>
    <t>Vineyard converted to non-ag (acres)</t>
  </si>
  <si>
    <t>AVG # OF CHANGES</t>
  </si>
  <si>
    <t>* "Non-ag" includes anything that can’t be defined as orchard, vineyard, or fallow on aerial photos. This includes winery expansions, parking lots, residences, landscaping, pools, hardscaping, reservoirs, etc.</t>
  </si>
  <si>
    <t>Vineyards converted to non-agricultural use* (1993-2014)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</si>
</sst>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[$-409]dddd\,\ mmmm\ dd\,\ yyyy"/>
    <numFmt numFmtId="166" formatCode="[$-409]h:mm:ss\ AM/PM"/>
    <numFmt numFmtId="167" formatCode="_(* #,##0_);_(* \(#,##0\);_(* &quot;-&quot;??_);_(@_)"/>
    <numFmt numFmtId="168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34999001026153564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26" fillId="33" borderId="10" xfId="0" applyNumberFormat="1" applyFont="1" applyFill="1" applyBorder="1" applyAlignment="1">
      <alignment/>
    </xf>
    <xf numFmtId="0" fontId="26" fillId="33" borderId="11" xfId="0" applyFont="1" applyFill="1" applyBorder="1" applyAlignment="1">
      <alignment/>
    </xf>
    <xf numFmtId="164" fontId="0" fillId="34" borderId="12" xfId="42" applyNumberFormat="1" applyFont="1" applyFill="1" applyBorder="1" applyAlignment="1">
      <alignment horizontal="center"/>
    </xf>
    <xf numFmtId="164" fontId="0" fillId="34" borderId="10" xfId="42" applyNumberFormat="1" applyFont="1" applyFill="1" applyBorder="1" applyAlignment="1">
      <alignment horizontal="center"/>
    </xf>
    <xf numFmtId="164" fontId="26" fillId="35" borderId="10" xfId="0" applyNumberFormat="1" applyFont="1" applyFill="1" applyBorder="1" applyAlignment="1">
      <alignment/>
    </xf>
    <xf numFmtId="0" fontId="26" fillId="35" borderId="11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3" xfId="0" applyFont="1" applyBorder="1" applyAlignment="1">
      <alignment horizontal="left"/>
    </xf>
    <xf numFmtId="0" fontId="0" fillId="0" borderId="14" xfId="0" applyBorder="1" applyAlignment="1">
      <alignment horizontal="right"/>
    </xf>
    <xf numFmtId="164" fontId="41" fillId="0" borderId="13" xfId="42" applyNumberFormat="1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35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4" max="4" width="36.7109375" style="0" bestFit="1" customWidth="1"/>
    <col min="5" max="9" width="12.7109375" style="1" customWidth="1"/>
    <col min="11" max="11" width="24.421875" style="0" bestFit="1" customWidth="1"/>
  </cols>
  <sheetData>
    <row r="4" spans="4:11" ht="23.25">
      <c r="D4" s="14" t="s">
        <v>14</v>
      </c>
      <c r="E4" s="14"/>
      <c r="F4" s="14"/>
      <c r="G4" s="14"/>
      <c r="H4" s="14"/>
      <c r="I4" s="14"/>
      <c r="J4" s="14"/>
      <c r="K4" s="14"/>
    </row>
    <row r="6" spans="5:10" ht="15">
      <c r="E6" s="8" t="s">
        <v>0</v>
      </c>
      <c r="F6" s="8" t="s">
        <v>1</v>
      </c>
      <c r="G6" s="8" t="s">
        <v>2</v>
      </c>
      <c r="H6" s="8" t="s">
        <v>3</v>
      </c>
      <c r="I6" s="8" t="s">
        <v>4</v>
      </c>
      <c r="J6" s="1"/>
    </row>
    <row r="7" spans="4:11" ht="15">
      <c r="D7" s="10" t="s">
        <v>11</v>
      </c>
      <c r="E7" s="4">
        <v>90.451128</v>
      </c>
      <c r="F7" s="5">
        <v>78.601838</v>
      </c>
      <c r="G7" s="5">
        <v>72.611761</v>
      </c>
      <c r="H7" s="5">
        <v>51.373721</v>
      </c>
      <c r="I7" s="5">
        <v>66.716964</v>
      </c>
      <c r="J7" s="2">
        <f>SUM(E7:I7)</f>
        <v>359.75541200000004</v>
      </c>
      <c r="K7" s="3" t="s">
        <v>6</v>
      </c>
    </row>
    <row r="8" spans="4:11" ht="15">
      <c r="D8" s="10" t="s">
        <v>5</v>
      </c>
      <c r="E8" s="12">
        <f>E7/9</f>
        <v>10.050125333333334</v>
      </c>
      <c r="F8" s="4">
        <f>F7/3</f>
        <v>26.200612666666668</v>
      </c>
      <c r="G8" s="5">
        <f>G7/2</f>
        <v>36.3058805</v>
      </c>
      <c r="H8" s="5">
        <f>H7/3</f>
        <v>17.124573666666667</v>
      </c>
      <c r="I8" s="5">
        <f>I7/4</f>
        <v>16.679241</v>
      </c>
      <c r="J8" s="6">
        <f>AVERAGE(F8:I8)</f>
        <v>24.077576958333335</v>
      </c>
      <c r="K8" s="7" t="s">
        <v>7</v>
      </c>
    </row>
    <row r="9" ht="15">
      <c r="D9" s="9"/>
    </row>
    <row r="10" spans="4:11" ht="15">
      <c r="D10" s="10" t="s">
        <v>10</v>
      </c>
      <c r="E10" s="4">
        <v>2.261278</v>
      </c>
      <c r="F10" s="5">
        <v>1.288555</v>
      </c>
      <c r="G10" s="5">
        <v>0.919136</v>
      </c>
      <c r="H10" s="5">
        <v>0.842192</v>
      </c>
      <c r="I10" s="5">
        <v>0.733153</v>
      </c>
      <c r="J10" s="6">
        <f>AVERAGE(E10:I10)</f>
        <v>1.2088628</v>
      </c>
      <c r="K10" s="7" t="s">
        <v>9</v>
      </c>
    </row>
    <row r="11" spans="4:11" ht="15">
      <c r="D11" s="10" t="s">
        <v>8</v>
      </c>
      <c r="E11" s="12">
        <v>40</v>
      </c>
      <c r="F11" s="4">
        <v>61</v>
      </c>
      <c r="G11" s="5">
        <v>79</v>
      </c>
      <c r="H11" s="5">
        <v>61</v>
      </c>
      <c r="I11" s="5">
        <v>91</v>
      </c>
      <c r="J11" s="6">
        <f>AVERAGE(F11:I11)</f>
        <v>73</v>
      </c>
      <c r="K11" s="7" t="s">
        <v>12</v>
      </c>
    </row>
    <row r="12" ht="15">
      <c r="D12" s="11"/>
    </row>
    <row r="17" spans="4:11" ht="33.75" customHeight="1">
      <c r="D17" s="13" t="s">
        <v>13</v>
      </c>
      <c r="E17" s="13"/>
      <c r="F17" s="13"/>
      <c r="G17" s="13"/>
      <c r="H17" s="13"/>
      <c r="I17" s="13"/>
      <c r="J17" s="13"/>
      <c r="K17" s="13"/>
    </row>
    <row r="30" ht="15">
      <c r="E30" s="16"/>
    </row>
    <row r="31" ht="15">
      <c r="E31" s="16"/>
    </row>
    <row r="32" ht="15">
      <c r="E32" s="16"/>
    </row>
    <row r="33" ht="15">
      <c r="E33" s="16"/>
    </row>
    <row r="34" ht="15">
      <c r="E34" s="16"/>
    </row>
    <row r="35" ht="15">
      <c r="E35" s="15"/>
    </row>
  </sheetData>
  <sheetProtection/>
  <mergeCells count="2">
    <mergeCell ref="D17:K17"/>
    <mergeCell ref="D4:K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Lamborn, Matt</dc:creator>
  <cp:keywords/>
  <dc:description/>
  <cp:lastModifiedBy>Morrison, David</cp:lastModifiedBy>
  <dcterms:created xsi:type="dcterms:W3CDTF">2015-10-01T16:31:48Z</dcterms:created>
  <dcterms:modified xsi:type="dcterms:W3CDTF">2015-10-01T21:13:47Z</dcterms:modified>
  <cp:category/>
  <cp:version/>
  <cp:contentType/>
  <cp:contentStatus/>
</cp:coreProperties>
</file>