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06-07 Rates" sheetId="1" r:id="rId1"/>
  </sheets>
  <definedNames>
    <definedName name="_xlnm.Print_Area" localSheetId="0">'06-07 Rates'!$A$1:$G$33</definedName>
  </definedNames>
  <calcPr fullCalcOnLoad="1"/>
</workbook>
</file>

<file path=xl/sharedStrings.xml><?xml version="1.0" encoding="utf-8"?>
<sst xmlns="http://schemas.openxmlformats.org/spreadsheetml/2006/main" count="29" uniqueCount="27">
  <si>
    <t>Table 1</t>
  </si>
  <si>
    <t>Scenario 1</t>
  </si>
  <si>
    <t>Scenario 2</t>
  </si>
  <si>
    <t>Scenario 3</t>
  </si>
  <si>
    <t>Zero Increase/Zero Reserve</t>
  </si>
  <si>
    <t>$1 Increase/ 50% Reserve</t>
  </si>
  <si>
    <t>$2 Increase/ 100% Reserve</t>
  </si>
  <si>
    <t>Operating Revenues</t>
  </si>
  <si>
    <t>Interest income</t>
  </si>
  <si>
    <t>Additional Revenues</t>
  </si>
  <si>
    <t>Gas revenues</t>
  </si>
  <si>
    <t>Tip Fees</t>
  </si>
  <si>
    <t>Total Revenue</t>
  </si>
  <si>
    <t>Tons</t>
  </si>
  <si>
    <t>Revenue per ton</t>
  </si>
  <si>
    <t>Tip Fee Revenue</t>
  </si>
  <si>
    <t>Member Hauler Tons</t>
  </si>
  <si>
    <t>Member Hauler Rate</t>
  </si>
  <si>
    <t>Member Revenue</t>
  </si>
  <si>
    <t>Self Haul Tons</t>
  </si>
  <si>
    <t>Self Haul Rate</t>
  </si>
  <si>
    <t>Self Haul Revenue</t>
  </si>
  <si>
    <t>Total Tip Revenue</t>
  </si>
  <si>
    <t>Operating Cost</t>
  </si>
  <si>
    <t>Debt Service</t>
  </si>
  <si>
    <t xml:space="preserve">Total </t>
  </si>
  <si>
    <t>Cost/ton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</si>
</sst>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17" applyNumberFormat="1" applyAlignment="1">
      <alignment/>
    </xf>
    <xf numFmtId="165" fontId="2" fillId="0" borderId="0" xfId="15" applyNumberFormat="1" applyFont="1" applyAlignment="1">
      <alignment/>
    </xf>
    <xf numFmtId="4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15" applyNumberFormat="1" applyAlignment="1">
      <alignment/>
    </xf>
    <xf numFmtId="44" fontId="1" fillId="0" borderId="0" xfId="17" applyNumberFormat="1" applyFont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6">
      <selection activeCell="D34" sqref="D34"/>
    </sheetView>
  </sheetViews>
  <sheetFormatPr defaultColWidth="9.140625" defaultRowHeight="12.75"/>
  <cols>
    <col min="1" max="1" width="19.8515625" style="0" customWidth="1"/>
    <col min="2" max="2" width="13.8515625" style="0" customWidth="1"/>
    <col min="3" max="3" width="2.28125" style="0" customWidth="1"/>
    <col min="4" max="4" width="18.57421875" style="0" customWidth="1"/>
    <col min="5" max="5" width="8.28125" style="0" customWidth="1"/>
    <col min="6" max="6" width="16.00390625" style="0" customWidth="1"/>
  </cols>
  <sheetData>
    <row r="1" ht="12.75">
      <c r="D1" s="1" t="s">
        <v>0</v>
      </c>
    </row>
    <row r="2" ht="12.75">
      <c r="D2" s="1"/>
    </row>
    <row r="3" spans="1:6" ht="12.75">
      <c r="A3" s="1" t="s">
        <v>1</v>
      </c>
      <c r="D3" s="1" t="s">
        <v>2</v>
      </c>
      <c r="F3" s="1" t="s">
        <v>3</v>
      </c>
    </row>
    <row r="4" spans="1:6" ht="12.75">
      <c r="A4" s="1" t="s">
        <v>4</v>
      </c>
      <c r="B4" s="1"/>
      <c r="D4" s="1" t="s">
        <v>5</v>
      </c>
      <c r="F4" s="1" t="s">
        <v>6</v>
      </c>
    </row>
    <row r="5" spans="1:6" ht="12.75">
      <c r="A5" s="1"/>
      <c r="B5" s="1"/>
      <c r="D5" s="1"/>
      <c r="F5" s="1"/>
    </row>
    <row r="6" spans="1:2" ht="12.75">
      <c r="A6" s="2" t="s">
        <v>7</v>
      </c>
      <c r="B6" s="1"/>
    </row>
    <row r="7" spans="1:6" ht="12.75">
      <c r="A7" t="s">
        <v>8</v>
      </c>
      <c r="B7" s="3">
        <v>165000</v>
      </c>
      <c r="D7" s="3">
        <v>165000</v>
      </c>
      <c r="F7" s="3">
        <v>165000</v>
      </c>
    </row>
    <row r="8" spans="1:6" ht="12.75">
      <c r="A8" t="s">
        <v>9</v>
      </c>
      <c r="B8" s="3">
        <f>1879000</f>
        <v>1879000</v>
      </c>
      <c r="D8" s="3">
        <f>B8-((D30/12)/2)</f>
        <v>1254000</v>
      </c>
      <c r="F8" s="3">
        <f>B8-(F30/12)</f>
        <v>629000</v>
      </c>
    </row>
    <row r="9" spans="1:6" ht="12.75">
      <c r="A9" t="s">
        <v>10</v>
      </c>
      <c r="B9" s="3">
        <v>200000</v>
      </c>
      <c r="D9" s="3">
        <v>200000</v>
      </c>
      <c r="F9" s="3">
        <v>200000</v>
      </c>
    </row>
    <row r="10" spans="1:6" ht="12.75">
      <c r="A10" t="s">
        <v>11</v>
      </c>
      <c r="B10" s="3">
        <f>B25</f>
        <v>14391000</v>
      </c>
      <c r="D10" s="3">
        <f>D25</f>
        <v>14651000</v>
      </c>
      <c r="F10" s="3">
        <f>F25</f>
        <v>14911000</v>
      </c>
    </row>
    <row r="11" spans="1:6" ht="12.75">
      <c r="A11" t="s">
        <v>12</v>
      </c>
      <c r="B11" s="3">
        <f>SUM(B7:B10)</f>
        <v>16635000</v>
      </c>
      <c r="D11" s="3">
        <f>SUM(D7:D10)</f>
        <v>16270000</v>
      </c>
      <c r="F11" s="3">
        <f>SUM(F7:F10)</f>
        <v>15905000</v>
      </c>
    </row>
    <row r="12" spans="2:6" ht="12.75">
      <c r="B12" s="3"/>
      <c r="D12" s="3"/>
      <c r="F12" s="3"/>
    </row>
    <row r="13" spans="1:6" ht="12.75">
      <c r="A13" t="s">
        <v>13</v>
      </c>
      <c r="B13" s="4">
        <v>260000</v>
      </c>
      <c r="D13" s="4">
        <v>260000</v>
      </c>
      <c r="F13" s="4">
        <v>260000</v>
      </c>
    </row>
    <row r="14" spans="1:6" ht="12.75">
      <c r="A14" t="s">
        <v>14</v>
      </c>
      <c r="B14" s="5">
        <f>B11/B13</f>
        <v>63.98076923076923</v>
      </c>
      <c r="D14" s="5">
        <f>D11/D13</f>
        <v>62.57692307692308</v>
      </c>
      <c r="F14" s="5">
        <f>F11/F13</f>
        <v>61.17307692307692</v>
      </c>
    </row>
    <row r="15" ht="12.75">
      <c r="B15" s="6"/>
    </row>
    <row r="16" spans="1:2" ht="12.75">
      <c r="A16" s="2" t="s">
        <v>15</v>
      </c>
      <c r="B16" s="6"/>
    </row>
    <row r="17" ht="12.75">
      <c r="B17" s="6"/>
    </row>
    <row r="18" spans="1:6" ht="12.75">
      <c r="A18" t="s">
        <v>16</v>
      </c>
      <c r="B18" s="7">
        <f>B13*0.55</f>
        <v>143000</v>
      </c>
      <c r="D18" s="7">
        <f>D13*0.55</f>
        <v>143000</v>
      </c>
      <c r="F18" s="7">
        <f>F13*0.55</f>
        <v>143000</v>
      </c>
    </row>
    <row r="19" spans="1:6" ht="12.75">
      <c r="A19" t="s">
        <v>17</v>
      </c>
      <c r="B19" s="8">
        <v>54</v>
      </c>
      <c r="D19" s="8">
        <v>55</v>
      </c>
      <c r="F19" s="8">
        <v>56</v>
      </c>
    </row>
    <row r="20" spans="1:6" ht="12.75">
      <c r="A20" t="s">
        <v>18</v>
      </c>
      <c r="B20" s="3">
        <f>B18*B19</f>
        <v>7722000</v>
      </c>
      <c r="D20" s="3">
        <f>D18*D19</f>
        <v>7865000</v>
      </c>
      <c r="F20" s="3">
        <f>F18*F19</f>
        <v>8008000</v>
      </c>
    </row>
    <row r="21" spans="1:6" ht="12.75">
      <c r="A21" t="s">
        <v>19</v>
      </c>
      <c r="B21" s="7">
        <f>B13-B18</f>
        <v>117000</v>
      </c>
      <c r="D21" s="7">
        <f>D13-D18</f>
        <v>117000</v>
      </c>
      <c r="F21" s="7">
        <f>F13-F18</f>
        <v>117000</v>
      </c>
    </row>
    <row r="22" spans="1:6" ht="12.75">
      <c r="A22" t="s">
        <v>20</v>
      </c>
      <c r="B22" s="8">
        <v>57</v>
      </c>
      <c r="D22" s="8">
        <v>58</v>
      </c>
      <c r="F22" s="8">
        <v>59</v>
      </c>
    </row>
    <row r="23" spans="1:6" ht="12.75">
      <c r="A23" t="s">
        <v>21</v>
      </c>
      <c r="B23" s="3">
        <f>B21*B22</f>
        <v>6669000</v>
      </c>
      <c r="D23" s="3">
        <f>D21*D22</f>
        <v>6786000</v>
      </c>
      <c r="F23" s="3">
        <f>F21*F22</f>
        <v>6903000</v>
      </c>
    </row>
    <row r="24" spans="2:6" ht="12.75">
      <c r="B24" s="6"/>
      <c r="D24" s="6"/>
      <c r="F24" s="6"/>
    </row>
    <row r="25" spans="1:6" ht="12.75">
      <c r="A25" t="s">
        <v>22</v>
      </c>
      <c r="B25" s="3">
        <f>B20+B23</f>
        <v>14391000</v>
      </c>
      <c r="D25" s="3">
        <f>D20+D23</f>
        <v>14651000</v>
      </c>
      <c r="F25" s="3">
        <f>F20+F23</f>
        <v>14911000</v>
      </c>
    </row>
    <row r="26" ht="12.75">
      <c r="B26" s="6"/>
    </row>
    <row r="27" ht="12.75">
      <c r="B27" s="6"/>
    </row>
    <row r="28" spans="1:2" ht="12.75">
      <c r="A28" s="2" t="s">
        <v>23</v>
      </c>
      <c r="B28" s="3"/>
    </row>
    <row r="29" spans="1:6" ht="12.75">
      <c r="A29" s="9" t="s">
        <v>24</v>
      </c>
      <c r="B29" s="3">
        <v>1200000</v>
      </c>
      <c r="D29" s="3">
        <v>1200000</v>
      </c>
      <c r="F29" s="3">
        <v>1200000</v>
      </c>
    </row>
    <row r="30" spans="1:6" ht="12.75">
      <c r="A30" s="10" t="s">
        <v>23</v>
      </c>
      <c r="B30" s="3">
        <v>15000000</v>
      </c>
      <c r="D30" s="3">
        <v>15000000</v>
      </c>
      <c r="F30" s="3">
        <v>15000000</v>
      </c>
    </row>
    <row r="31" spans="1:6" ht="12.75">
      <c r="A31" s="10" t="s">
        <v>25</v>
      </c>
      <c r="B31" s="3">
        <f>SUM(B29:B30)</f>
        <v>16200000</v>
      </c>
      <c r="D31" s="3">
        <f>SUM(D29:D30)</f>
        <v>16200000</v>
      </c>
      <c r="F31" s="3">
        <f>SUM(F29:F30)</f>
        <v>16200000</v>
      </c>
    </row>
    <row r="32" spans="1:6" ht="12.75">
      <c r="A32" s="9" t="s">
        <v>13</v>
      </c>
      <c r="B32" s="4">
        <v>260000</v>
      </c>
      <c r="D32" s="4">
        <v>260000</v>
      </c>
      <c r="F32" s="4">
        <v>260000</v>
      </c>
    </row>
    <row r="33" spans="1:6" ht="12.75">
      <c r="A33" t="s">
        <v>26</v>
      </c>
      <c r="B33" s="11">
        <f>B31/B32</f>
        <v>62.30769230769231</v>
      </c>
      <c r="D33" s="11">
        <f>D31/D32</f>
        <v>62.30769230769231</v>
      </c>
      <c r="F33" s="11">
        <f>F31/F32</f>
        <v>62.30769230769231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tcave</dc:creator>
  <cp:keywords/>
  <dc:description/>
  <cp:lastModifiedBy>jpahl</cp:lastModifiedBy>
  <dcterms:created xsi:type="dcterms:W3CDTF">2006-04-03T23:49:01Z</dcterms:created>
  <dcterms:modified xsi:type="dcterms:W3CDTF">2006-04-04T00:17:36Z</dcterms:modified>
  <cp:category/>
  <cp:version/>
  <cp:contentType/>
  <cp:contentStatus/>
</cp:coreProperties>
</file>